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030"/>
  </bookViews>
  <sheets>
    <sheet name="Appendix A" sheetId="1" r:id="rId1"/>
    <sheet name="Appendix B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D13" i="1"/>
  <c r="I33" i="1"/>
  <c r="I15" i="1" s="1"/>
  <c r="I17" i="1" s="1"/>
  <c r="H33" i="1"/>
  <c r="H15" i="1" s="1"/>
  <c r="H17" i="1" s="1"/>
  <c r="G33" i="1"/>
  <c r="G15" i="1" s="1"/>
  <c r="G17" i="1" s="1"/>
  <c r="F33" i="1"/>
  <c r="F15" i="1" s="1"/>
  <c r="E33" i="1"/>
  <c r="E15" i="1" s="1"/>
  <c r="E17" i="1" s="1"/>
  <c r="D33" i="1"/>
  <c r="D15" i="1" s="1"/>
  <c r="C33" i="1"/>
  <c r="B33" i="1"/>
  <c r="F17" i="1" l="1"/>
  <c r="D17" i="1"/>
  <c r="E19" i="1"/>
  <c r="F19" i="1" l="1"/>
  <c r="G19" i="1" s="1"/>
  <c r="H19" i="1" s="1"/>
  <c r="I19" i="1" s="1"/>
</calcChain>
</file>

<file path=xl/sharedStrings.xml><?xml version="1.0" encoding="utf-8"?>
<sst xmlns="http://schemas.openxmlformats.org/spreadsheetml/2006/main" count="218" uniqueCount="196">
  <si>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</si>
  <si>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</si>
  <si>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</si>
  <si>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</si>
  <si>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</si>
  <si>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</si>
  <si>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</si>
  <si>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</si>
  <si>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Mainstream Total Expenditure</t>
  </si>
  <si>
    <t>Post 16 placements Total Expenditure</t>
  </si>
  <si>
    <t>Mitigated</t>
  </si>
  <si>
    <t>Resource Base / SEN Units</t>
  </si>
  <si>
    <t>Non maintained special schools or independent (NMSS or independent)</t>
  </si>
  <si>
    <t xml:space="preserve">Alternative Provision placements </t>
  </si>
  <si>
    <t>Maintained Special Schools or Special Academies &amp; Hospital Schools</t>
  </si>
  <si>
    <t>Schools Block Transfer</t>
  </si>
  <si>
    <t>DSG Income</t>
  </si>
  <si>
    <t>In Year Balance</t>
  </si>
  <si>
    <t>Total DSG Balance</t>
  </si>
  <si>
    <t>Placements Costs Detail:</t>
  </si>
  <si>
    <t>Total Expenditure (Detail below)</t>
  </si>
  <si>
    <t>Total Income</t>
  </si>
  <si>
    <t>SALT</t>
  </si>
  <si>
    <t>£</t>
  </si>
  <si>
    <t>Schools Forum</t>
  </si>
  <si>
    <t>Financial Forecast</t>
  </si>
  <si>
    <t xml:space="preserve">High Needs Management Plan </t>
  </si>
  <si>
    <t>9 December 2021</t>
  </si>
  <si>
    <t>Item 6 Appendix A</t>
  </si>
  <si>
    <t>LAESTAB</t>
  </si>
  <si>
    <t>School Name</t>
  </si>
  <si>
    <t xml:space="preserve">NOR Primary
</t>
  </si>
  <si>
    <t xml:space="preserve">NOR Secondary
</t>
  </si>
  <si>
    <t>Basic Entitlement (Primary)</t>
  </si>
  <si>
    <t>Basic Entitlement (KS3)</t>
  </si>
  <si>
    <t>Basic Entitlement (KS4)</t>
  </si>
  <si>
    <t>Free School Meals 
(Primary)</t>
  </si>
  <si>
    <t>Free School Meals
(Secondary)</t>
  </si>
  <si>
    <t>Free School Meals Ever 6
(Primary)</t>
  </si>
  <si>
    <t>Free School Meals Ever 6
(Secondary)</t>
  </si>
  <si>
    <t>IDACI (P F)</t>
  </si>
  <si>
    <t>IDACI (P E)</t>
  </si>
  <si>
    <t>IDACI (P D)</t>
  </si>
  <si>
    <t>IDACI (P C)</t>
  </si>
  <si>
    <t>IDACI (P B)</t>
  </si>
  <si>
    <t>IDACI (P A)</t>
  </si>
  <si>
    <t>IDACI (S F)</t>
  </si>
  <si>
    <t>IDACI (S E)</t>
  </si>
  <si>
    <t>IDACI (S D)</t>
  </si>
  <si>
    <t>IDACI (S C)</t>
  </si>
  <si>
    <t>IDACI (S B)</t>
  </si>
  <si>
    <t>IDACI (S A)</t>
  </si>
  <si>
    <t>EAL (P)</t>
  </si>
  <si>
    <t>EAL (S)</t>
  </si>
  <si>
    <t>LAC</t>
  </si>
  <si>
    <t>Low Prior Attainment (P)</t>
  </si>
  <si>
    <t>Low Prior Attainment (S)</t>
  </si>
  <si>
    <t>Mobility (P)</t>
  </si>
  <si>
    <t>Mobility (S)</t>
  </si>
  <si>
    <t>Lump Sum</t>
  </si>
  <si>
    <t>Sparsity Funding</t>
  </si>
  <si>
    <t>London Fringe</t>
  </si>
  <si>
    <t>Split Sites</t>
  </si>
  <si>
    <t>Rates</t>
  </si>
  <si>
    <t>PFI</t>
  </si>
  <si>
    <t>21-22 Approved Exceptional  Circumstance 1:
Reserved for Additional lump sum for schools amalgamated during  FY20-21</t>
  </si>
  <si>
    <t>21-22 Approved Exceptional  Circumstance 2:
Reserved for additional sparsity lump sum</t>
  </si>
  <si>
    <t>21-22 Approved Exceptional  Circumstance 3</t>
  </si>
  <si>
    <t>21-22 Approved Exceptional  Circumstance 4</t>
  </si>
  <si>
    <t>21-22 Approved Exceptional  Circumstance 5</t>
  </si>
  <si>
    <t>21-22 Approved Exceptional  Circumstance 6</t>
  </si>
  <si>
    <t>21-22 Approved Exceptional  Circumstance 7</t>
  </si>
  <si>
    <t>Basic Entitlement Total</t>
  </si>
  <si>
    <t>AEN Total</t>
  </si>
  <si>
    <t>School Factors total</t>
  </si>
  <si>
    <t>Notional SEN Budget</t>
  </si>
  <si>
    <t>Total Allocation</t>
  </si>
  <si>
    <t>Minimum per pupil funding: adjusted total allocation (excluding premises costs)</t>
  </si>
  <si>
    <t>Minimum per pupil funding: minimum per pupil rate</t>
  </si>
  <si>
    <t>Minimum per pupil funding: minimum funding level</t>
  </si>
  <si>
    <t>Minimum per pupil funding: additional funding to meet the primary minimum funding level</t>
  </si>
  <si>
    <t>Minimum per pupil funding: additional funding to meet the secondary minimum funding level</t>
  </si>
  <si>
    <t xml:space="preserve">Total allocation </t>
  </si>
  <si>
    <t>Primary Funding</t>
  </si>
  <si>
    <t>Secondary Funding</t>
  </si>
  <si>
    <t>21-22 MFG budget using minimum funding level</t>
  </si>
  <si>
    <t>Minimum allocation after capping/scaling</t>
  </si>
  <si>
    <t>21-22 MFG Budget</t>
  </si>
  <si>
    <t>21-22 MFG Unit Value</t>
  </si>
  <si>
    <t>20-21 MFG Unit Value</t>
  </si>
  <si>
    <t>MFG % change</t>
  </si>
  <si>
    <t>MFG Value adjustment</t>
  </si>
  <si>
    <t>21-22 MFG Adjustment</t>
  </si>
  <si>
    <t>21-22 Post MFG Budget</t>
  </si>
  <si>
    <t>St Jude's Church of England Primary School</t>
  </si>
  <si>
    <t>Victory Primary School</t>
  </si>
  <si>
    <t>John Keats Primary School</t>
  </si>
  <si>
    <t>St Mary Magdalene Church of England Primary School</t>
  </si>
  <si>
    <t>St George's Church of England Primary School</t>
  </si>
  <si>
    <t>St John's Walworth Church of England Primary School</t>
  </si>
  <si>
    <t>St Joseph's Catholic Infants School</t>
  </si>
  <si>
    <t>Townsend Primary School</t>
  </si>
  <si>
    <t>St Peter's Church of England Primary School</t>
  </si>
  <si>
    <t>Friars Primary Foundation School</t>
  </si>
  <si>
    <t>Hollydale Primary School</t>
  </si>
  <si>
    <t>Tower Bridge Primary School</t>
  </si>
  <si>
    <t>Pilgrims' Way Primary School</t>
  </si>
  <si>
    <t>Charlotte Sharman Primary School</t>
  </si>
  <si>
    <t>Robert Browning Primary School</t>
  </si>
  <si>
    <t>St George's Cathedral Catholic Primary School</t>
  </si>
  <si>
    <t>Saint Joseph's Catholic Primary School, the Borough</t>
  </si>
  <si>
    <t>Snowsfields Primary School</t>
  </si>
  <si>
    <t>St James the Great Roman Catholic Primary School</t>
  </si>
  <si>
    <t>Bellenden Primary School</t>
  </si>
  <si>
    <t>Boutcher Church of England Primary School</t>
  </si>
  <si>
    <t>St Joseph's Catholic Primary School</t>
  </si>
  <si>
    <t>St John's Roman Catholic Primary School</t>
  </si>
  <si>
    <t>St Paul's Church of England Primary School</t>
  </si>
  <si>
    <t>The Cathedral School of St Saviour and St Mary Overy</t>
  </si>
  <si>
    <t>Crampton Primary</t>
  </si>
  <si>
    <t>Comber Grove School</t>
  </si>
  <si>
    <t>St Joseph's Catholic Junior School</t>
  </si>
  <si>
    <t>St Francesca Cabrini Primary School</t>
  </si>
  <si>
    <t>Harris Primary Free School Peckham</t>
  </si>
  <si>
    <t>Dulwich Village Church of England Infants' School</t>
  </si>
  <si>
    <t>Rye Oak Primary School</t>
  </si>
  <si>
    <t>Cobourg Primary School</t>
  </si>
  <si>
    <t>Harris Primary Academy Peckham Park</t>
  </si>
  <si>
    <t>English Martyrs Roman Catholic Primary School</t>
  </si>
  <si>
    <t>Riverside Primary School</t>
  </si>
  <si>
    <t>Ilderton Primary School</t>
  </si>
  <si>
    <t>St Joseph's Roman Catholic Primary School</t>
  </si>
  <si>
    <t>Keyworth Primary School</t>
  </si>
  <si>
    <t>Goose Green Primary and Nursery School</t>
  </si>
  <si>
    <t>Dog Kennel Hill School</t>
  </si>
  <si>
    <t>Galleywall Primary</t>
  </si>
  <si>
    <t>Judith Kerr Primary School</t>
  </si>
  <si>
    <t>Camelot Primary School</t>
  </si>
  <si>
    <t>Dulwich Wood Primary School</t>
  </si>
  <si>
    <t>Oliver Goldsmith Primary School</t>
  </si>
  <si>
    <t>Grange Primary School</t>
  </si>
  <si>
    <t>Dulwich Hamlet Junior School</t>
  </si>
  <si>
    <t>Rotherhithe Primary School</t>
  </si>
  <si>
    <t>Heber Primary School</t>
  </si>
  <si>
    <t>Brunswick Park Primary School</t>
  </si>
  <si>
    <t>St Francis RC Primary School</t>
  </si>
  <si>
    <t>Alfred Salter Primary School</t>
  </si>
  <si>
    <t>St Anthony's Catholic Primary School</t>
  </si>
  <si>
    <t>Southwark Park Primary School</t>
  </si>
  <si>
    <t>John Donne Primary School</t>
  </si>
  <si>
    <t>Albion Primary School</t>
  </si>
  <si>
    <t>Lyndhurst Primary School</t>
  </si>
  <si>
    <t>Michael Faraday School</t>
  </si>
  <si>
    <t>Harris Primary Academy East Dulwich</t>
  </si>
  <si>
    <t>Surrey Square Primary School</t>
  </si>
  <si>
    <t>Angel Oak Academy</t>
  </si>
  <si>
    <t>The Belham Primary School</t>
  </si>
  <si>
    <t>John Ruskin Primary School and Language Classes</t>
  </si>
  <si>
    <t>Charles Dickens Primary School</t>
  </si>
  <si>
    <t>Crawford Primary School</t>
  </si>
  <si>
    <t>St James' Church of England Primary School</t>
  </si>
  <si>
    <t>Ivydale Primary School</t>
  </si>
  <si>
    <t>Redriff Primary School</t>
  </si>
  <si>
    <t>Bessemer Grange Primary School</t>
  </si>
  <si>
    <t>Goodrich Community Primary School</t>
  </si>
  <si>
    <t>Phoenix Primary School</t>
  </si>
  <si>
    <t>Compass School Southwark</t>
  </si>
  <si>
    <t>Haberdashers' Aske's Borough Academy</t>
  </si>
  <si>
    <t>Harris Academy Peckham</t>
  </si>
  <si>
    <t>Notre Dame Roman Catholic Girls' School</t>
  </si>
  <si>
    <t>Ark All Saints Academy</t>
  </si>
  <si>
    <t>St Saviour's and St Olave's Church of England School</t>
  </si>
  <si>
    <t>University Academy of Engineering South Bank</t>
  </si>
  <si>
    <t>Sacred Heart Catholic School</t>
  </si>
  <si>
    <t>St Michael's Catholic College</t>
  </si>
  <si>
    <t>Harris Boys' Academy East Dulwich</t>
  </si>
  <si>
    <t>Harris Girls' Academy East Dulwich</t>
  </si>
  <si>
    <t>Ark Globe Academy</t>
  </si>
  <si>
    <t>The Charter School East Dulwich</t>
  </si>
  <si>
    <t>The St Thomas the Apostle College</t>
  </si>
  <si>
    <t>Harris Academy Bermondsey</t>
  </si>
  <si>
    <t>Bacon's College</t>
  </si>
  <si>
    <t>Ark Walworth Academy</t>
  </si>
  <si>
    <t>The Charter School North Dulwich</t>
  </si>
  <si>
    <t>City of London Academy (Southwark)</t>
  </si>
  <si>
    <t>Kingsdale Foundation School</t>
  </si>
  <si>
    <t>URN</t>
  </si>
  <si>
    <t>Total</t>
  </si>
  <si>
    <t>Item 6 Appendix B</t>
  </si>
  <si>
    <t xml:space="preserve">Modelling of the impact of the schools block transfer </t>
  </si>
  <si>
    <t>Peter Hills with St Mary's and St Paul's CofE School</t>
  </si>
  <si>
    <t xml:space="preserve">St John's and St Clement's Church of England </t>
  </si>
  <si>
    <t xml:space="preserve">Change in Funding of £1.2m </t>
  </si>
  <si>
    <t xml:space="preserve">Change in Funding of £1.9m </t>
  </si>
  <si>
    <t xml:space="preserve">NOR Overall
</t>
  </si>
  <si>
    <t xml:space="preserve">Item 6 - High Needs Management Plan Schools Forum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</si>
</sst>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" vertical="center"/>
    </xf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15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5" xfId="0" applyBorder="1"/>
    <xf numFmtId="164" fontId="0" fillId="0" borderId="8" xfId="2" applyNumberFormat="1" applyFont="1" applyBorder="1" applyAlignment="1">
      <alignment horizontal="center" vertical="top"/>
    </xf>
    <xf numFmtId="164" fontId="0" fillId="0" borderId="0" xfId="2" applyNumberFormat="1" applyFont="1"/>
    <xf numFmtId="0" fontId="0" fillId="0" borderId="0" xfId="0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3" xfId="2" applyNumberFormat="1" applyFont="1" applyBorder="1" applyAlignment="1">
      <alignment horizontal="center"/>
    </xf>
    <xf numFmtId="164" fontId="0" fillId="0" borderId="11" xfId="2" applyNumberFormat="1" applyFont="1" applyBorder="1"/>
    <xf numFmtId="164" fontId="0" fillId="0" borderId="0" xfId="2" applyNumberFormat="1" applyFont="1" applyBorder="1"/>
    <xf numFmtId="164" fontId="0" fillId="0" borderId="12" xfId="2" applyNumberFormat="1" applyFont="1" applyBorder="1"/>
    <xf numFmtId="164" fontId="0" fillId="0" borderId="13" xfId="2" applyNumberFormat="1" applyFont="1" applyBorder="1"/>
    <xf numFmtId="164" fontId="0" fillId="0" borderId="14" xfId="0" applyNumberFormat="1" applyBorder="1"/>
    <xf numFmtId="165" fontId="0" fillId="0" borderId="12" xfId="3" applyNumberFormat="1" applyFont="1" applyBorder="1"/>
    <xf numFmtId="165" fontId="0" fillId="0" borderId="0" xfId="3" applyNumberFormat="1" applyFont="1"/>
    <xf numFmtId="164" fontId="0" fillId="0" borderId="11" xfId="0" applyNumberFormat="1" applyBorder="1"/>
    <xf numFmtId="166" fontId="0" fillId="0" borderId="11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8" xfId="2" applyNumberFormat="1" applyFont="1" applyBorder="1"/>
    <xf numFmtId="166" fontId="0" fillId="0" borderId="15" xfId="0" applyNumberFormat="1" applyBorder="1"/>
    <xf numFmtId="165" fontId="0" fillId="0" borderId="16" xfId="3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1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3"/>
  <sheetViews>
    <sheetView tabSelected="1" zoomScaleNormal="100" workbookViewId="0"/>
  </sheetViews>
  <sheetFormatPr defaultRowHeight="15.5" x14ac:dyDescent="0.35"/>
  <cols>
    <col min="1" max="1" width="43.69140625" customWidth="1"/>
    <col min="2" max="3" width="12.84375" hidden="1" customWidth="1"/>
    <col min="4" max="9" width="12.84375" bestFit="1" customWidth="1"/>
  </cols>
  <sheetData>
    <row r="1" spans="1:14" x14ac:dyDescent="0.35">
      <c r="A1" s="19" t="s">
        <v>195</v>
      </c>
      <c r="I1" s="16" t="s">
        <v>24</v>
      </c>
    </row>
    <row r="2" spans="1:14" x14ac:dyDescent="0.35">
      <c r="I2" s="17" t="s">
        <v>27</v>
      </c>
    </row>
    <row r="3" spans="1:14" x14ac:dyDescent="0.35">
      <c r="A3" s="1" t="s">
        <v>25</v>
      </c>
      <c r="B3" s="3" t="s">
        <v>0</v>
      </c>
      <c r="C3" s="3" t="s">
        <v>1</v>
      </c>
      <c r="I3" s="18" t="s">
        <v>28</v>
      </c>
      <c r="J3" s="3"/>
    </row>
    <row r="4" spans="1:14" x14ac:dyDescent="0.35">
      <c r="B4" s="3"/>
      <c r="C4" s="3"/>
      <c r="I4" s="16" t="s">
        <v>26</v>
      </c>
      <c r="J4" s="3"/>
    </row>
    <row r="5" spans="1:14" x14ac:dyDescent="0.35">
      <c r="B5" s="3"/>
      <c r="C5" s="3"/>
      <c r="J5" s="3"/>
    </row>
    <row r="6" spans="1:14" x14ac:dyDescent="0.35">
      <c r="B6" s="3"/>
      <c r="C6" s="3"/>
      <c r="J6" s="3"/>
    </row>
    <row r="7" spans="1:14" x14ac:dyDescent="0.35">
      <c r="B7" s="3"/>
      <c r="C7" s="3"/>
      <c r="J7" s="3"/>
    </row>
    <row r="8" spans="1:14" ht="39.75" customHeight="1" x14ac:dyDescent="0.35">
      <c r="B8" s="3"/>
      <c r="C8" s="3"/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3"/>
    </row>
    <row r="9" spans="1:14" x14ac:dyDescent="0.35">
      <c r="A9" s="8"/>
      <c r="D9" s="15" t="s">
        <v>23</v>
      </c>
      <c r="E9" s="15" t="s">
        <v>23</v>
      </c>
      <c r="F9" s="15" t="s">
        <v>23</v>
      </c>
      <c r="G9" s="15" t="s">
        <v>23</v>
      </c>
      <c r="H9" s="15" t="s">
        <v>23</v>
      </c>
      <c r="I9" s="15" t="s">
        <v>23</v>
      </c>
    </row>
    <row r="10" spans="1:14" x14ac:dyDescent="0.35">
      <c r="A10" s="9" t="s">
        <v>16</v>
      </c>
      <c r="B10" s="2">
        <v>-41498349</v>
      </c>
      <c r="C10" s="2">
        <v>-42383000</v>
      </c>
      <c r="D10" s="2">
        <v>48097367</v>
      </c>
      <c r="E10" s="2">
        <v>52920727</v>
      </c>
      <c r="F10" s="2">
        <v>57154385</v>
      </c>
      <c r="G10" s="2">
        <v>61726736</v>
      </c>
      <c r="H10" s="2">
        <v>66664875</v>
      </c>
      <c r="I10" s="2">
        <v>71998065</v>
      </c>
    </row>
    <row r="11" spans="1:14" x14ac:dyDescent="0.35">
      <c r="A11" s="9" t="s">
        <v>15</v>
      </c>
      <c r="B11" s="2"/>
      <c r="C11" s="2"/>
      <c r="D11" s="2">
        <v>3200000</v>
      </c>
      <c r="E11" s="2">
        <v>3100000</v>
      </c>
      <c r="F11" s="2">
        <v>1900000</v>
      </c>
      <c r="G11" s="2">
        <v>0</v>
      </c>
      <c r="H11" s="2">
        <v>0</v>
      </c>
      <c r="I11" s="2">
        <v>0</v>
      </c>
    </row>
    <row r="12" spans="1:14" x14ac:dyDescent="0.35">
      <c r="A12" s="10"/>
      <c r="B12" s="2"/>
      <c r="C12" s="2"/>
      <c r="D12" s="2"/>
      <c r="E12" s="2"/>
      <c r="F12" s="2"/>
      <c r="G12" s="2"/>
      <c r="H12" s="2"/>
      <c r="I12" s="2"/>
    </row>
    <row r="13" spans="1:14" x14ac:dyDescent="0.35">
      <c r="A13" s="10" t="s">
        <v>21</v>
      </c>
      <c r="B13" s="2"/>
      <c r="C13" s="2"/>
      <c r="D13" s="2">
        <f>+D11+D10</f>
        <v>51297367</v>
      </c>
      <c r="E13" s="2">
        <f t="shared" ref="E13:I13" si="0">+E11+E10</f>
        <v>56020727</v>
      </c>
      <c r="F13" s="2">
        <f t="shared" si="0"/>
        <v>59054385</v>
      </c>
      <c r="G13" s="2">
        <f t="shared" si="0"/>
        <v>61726736</v>
      </c>
      <c r="H13" s="2">
        <f t="shared" si="0"/>
        <v>66664875</v>
      </c>
      <c r="I13" s="2">
        <f t="shared" si="0"/>
        <v>71998065</v>
      </c>
    </row>
    <row r="14" spans="1:14" x14ac:dyDescent="0.35">
      <c r="A14" s="10"/>
    </row>
    <row r="15" spans="1:14" x14ac:dyDescent="0.35">
      <c r="A15" s="10" t="s">
        <v>20</v>
      </c>
      <c r="D15" s="2">
        <f>D33</f>
        <v>53098084.559825882</v>
      </c>
      <c r="E15" s="2">
        <f t="shared" ref="E15:I15" si="1">E33</f>
        <v>56020726.00081104</v>
      </c>
      <c r="F15" s="2">
        <f t="shared" si="1"/>
        <v>59026702.115574509</v>
      </c>
      <c r="G15" s="2">
        <f t="shared" si="1"/>
        <v>61563748.015420727</v>
      </c>
      <c r="H15" s="2">
        <f t="shared" si="1"/>
        <v>64246977.840066105</v>
      </c>
      <c r="I15" s="2">
        <f t="shared" si="1"/>
        <v>66722694.594515711</v>
      </c>
      <c r="N15" s="1"/>
    </row>
    <row r="16" spans="1:14" x14ac:dyDescent="0.35">
      <c r="A16" s="11"/>
    </row>
    <row r="17" spans="1:10" ht="16" thickBot="1" x14ac:dyDescent="0.4">
      <c r="A17" s="12" t="s">
        <v>17</v>
      </c>
      <c r="B17" s="5"/>
      <c r="C17" s="5"/>
      <c r="D17" s="6">
        <f>D15-D13</f>
        <v>1800717.5598258823</v>
      </c>
      <c r="E17" s="6">
        <f t="shared" ref="E17:I17" si="2">E15-E13</f>
        <v>-0.99918895959854126</v>
      </c>
      <c r="F17" s="6">
        <f t="shared" si="2"/>
        <v>-27682.884425491095</v>
      </c>
      <c r="G17" s="6">
        <f t="shared" si="2"/>
        <v>-162987.98457927257</v>
      </c>
      <c r="H17" s="6">
        <f t="shared" si="2"/>
        <v>-2417897.1599338949</v>
      </c>
      <c r="I17" s="6">
        <f t="shared" si="2"/>
        <v>-5275370.4054842889</v>
      </c>
    </row>
    <row r="18" spans="1:10" x14ac:dyDescent="0.35">
      <c r="A18" s="11"/>
    </row>
    <row r="19" spans="1:10" ht="16" thickBot="1" x14ac:dyDescent="0.4">
      <c r="A19" s="13" t="s">
        <v>18</v>
      </c>
      <c r="B19" s="4">
        <v>11515648</v>
      </c>
      <c r="C19" s="4">
        <v>18481346</v>
      </c>
      <c r="D19" s="4">
        <v>20282063.559825882</v>
      </c>
      <c r="E19" s="4">
        <f>D19+E17</f>
        <v>20282062.560636923</v>
      </c>
      <c r="F19" s="4">
        <f t="shared" ref="F19:I19" si="3">E19+F17</f>
        <v>20254379.676211432</v>
      </c>
      <c r="G19" s="4">
        <f t="shared" si="3"/>
        <v>20091391.691632159</v>
      </c>
      <c r="H19" s="4">
        <f t="shared" si="3"/>
        <v>17673494.531698264</v>
      </c>
      <c r="I19" s="4">
        <f t="shared" si="3"/>
        <v>12398124.126213975</v>
      </c>
    </row>
    <row r="20" spans="1:10" ht="16" thickTop="1" x14ac:dyDescent="0.35">
      <c r="A20" s="14"/>
    </row>
    <row r="21" spans="1:10" x14ac:dyDescent="0.35">
      <c r="A21" s="14"/>
      <c r="E21" s="47" t="s">
        <v>10</v>
      </c>
      <c r="F21" s="47"/>
      <c r="G21" s="47"/>
      <c r="H21" s="47"/>
      <c r="I21" s="47"/>
    </row>
    <row r="23" spans="1:10" x14ac:dyDescent="0.35">
      <c r="A23" t="s">
        <v>19</v>
      </c>
    </row>
    <row r="24" spans="1:10" x14ac:dyDescent="0.35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</row>
    <row r="25" spans="1:10" x14ac:dyDescent="0.35">
      <c r="A25" t="s">
        <v>8</v>
      </c>
      <c r="B25" s="2">
        <v>14923246</v>
      </c>
      <c r="C25" s="2">
        <v>15492962</v>
      </c>
      <c r="D25" s="2">
        <v>11023784.019521564</v>
      </c>
      <c r="E25" s="2">
        <v>11697341.362173405</v>
      </c>
      <c r="F25" s="2">
        <v>13064889.971294161</v>
      </c>
      <c r="G25" s="2">
        <v>14202255.238082664</v>
      </c>
      <c r="H25" s="2">
        <v>15320975.172628736</v>
      </c>
      <c r="I25" s="2">
        <v>16421049.77493237</v>
      </c>
      <c r="J25" s="2"/>
    </row>
    <row r="26" spans="1:10" x14ac:dyDescent="0.35">
      <c r="A26" t="s">
        <v>11</v>
      </c>
      <c r="B26" s="2">
        <v>984000</v>
      </c>
      <c r="C26" s="2">
        <v>640000</v>
      </c>
      <c r="D26" s="2">
        <v>696500</v>
      </c>
      <c r="E26" s="2">
        <v>752833.33333333337</v>
      </c>
      <c r="F26" s="2">
        <v>756000</v>
      </c>
      <c r="G26" s="2">
        <v>826000</v>
      </c>
      <c r="H26" s="2">
        <v>876000</v>
      </c>
      <c r="I26" s="2">
        <v>876000</v>
      </c>
      <c r="J26" s="2"/>
    </row>
    <row r="27" spans="1:10" x14ac:dyDescent="0.35">
      <c r="A27" t="s">
        <v>14</v>
      </c>
      <c r="B27" s="2">
        <v>16597320</v>
      </c>
      <c r="C27" s="2">
        <v>15658438</v>
      </c>
      <c r="D27" s="2">
        <v>22435432.080304317</v>
      </c>
      <c r="E27" s="2">
        <v>24398440.845304303</v>
      </c>
      <c r="F27" s="2">
        <v>25311097.095304303</v>
      </c>
      <c r="G27" s="2">
        <v>26178245.595304303</v>
      </c>
      <c r="H27" s="2">
        <v>26778316.595304307</v>
      </c>
      <c r="I27" s="2">
        <v>27020038.595304303</v>
      </c>
      <c r="J27" s="2"/>
    </row>
    <row r="28" spans="1:10" x14ac:dyDescent="0.35">
      <c r="A28" t="s">
        <v>12</v>
      </c>
      <c r="B28" s="2">
        <v>12779200</v>
      </c>
      <c r="C28" s="2">
        <v>13469000</v>
      </c>
      <c r="D28" s="2">
        <v>10920124</v>
      </c>
      <c r="E28" s="2">
        <v>11156124</v>
      </c>
      <c r="F28" s="2">
        <v>11991125.407251909</v>
      </c>
      <c r="G28" s="2">
        <v>12918633.925938932</v>
      </c>
      <c r="H28" s="2">
        <v>13892061.14288065</v>
      </c>
      <c r="I28" s="2">
        <v>14913327.422305524</v>
      </c>
      <c r="J28" s="2"/>
    </row>
    <row r="29" spans="1:10" x14ac:dyDescent="0.35">
      <c r="A29" t="s">
        <v>13</v>
      </c>
      <c r="B29" s="2">
        <v>2314811</v>
      </c>
      <c r="C29" s="2">
        <v>2139866</v>
      </c>
      <c r="D29" s="2">
        <v>2138551</v>
      </c>
      <c r="E29" s="2">
        <v>2100000</v>
      </c>
      <c r="F29" s="2">
        <v>2070787.5</v>
      </c>
      <c r="G29" s="2">
        <v>1995000</v>
      </c>
      <c r="H29" s="2">
        <v>1995000</v>
      </c>
      <c r="I29" s="2">
        <v>1995000</v>
      </c>
      <c r="J29" s="2"/>
    </row>
    <row r="30" spans="1:10" x14ac:dyDescent="0.35">
      <c r="A30" t="s">
        <v>9</v>
      </c>
      <c r="B30" s="2">
        <v>3097872</v>
      </c>
      <c r="C30" s="2">
        <v>4035042</v>
      </c>
      <c r="D30" s="2">
        <v>5565193.4600000009</v>
      </c>
      <c r="E30" s="2">
        <v>5595986.4600000009</v>
      </c>
      <c r="F30" s="2">
        <v>5503202.1417241385</v>
      </c>
      <c r="G30" s="2">
        <v>5104125.2560948282</v>
      </c>
      <c r="H30" s="2">
        <v>5034951.929252414</v>
      </c>
      <c r="I30" s="2">
        <v>5137115.6119735176</v>
      </c>
      <c r="J30" s="2"/>
    </row>
    <row r="31" spans="1:10" x14ac:dyDescent="0.35">
      <c r="A31" t="s">
        <v>22</v>
      </c>
      <c r="B31" s="2">
        <v>355548</v>
      </c>
      <c r="C31" s="2">
        <v>304892</v>
      </c>
      <c r="D31" s="2">
        <v>318500</v>
      </c>
      <c r="E31" s="2">
        <v>320000</v>
      </c>
      <c r="F31" s="2">
        <v>329600</v>
      </c>
      <c r="G31" s="2">
        <v>339488</v>
      </c>
      <c r="H31" s="2">
        <v>349673</v>
      </c>
      <c r="I31" s="2">
        <v>360163.19</v>
      </c>
      <c r="J31" s="2"/>
    </row>
    <row r="32" spans="1:10" x14ac:dyDescent="0.35">
      <c r="B32" s="2"/>
      <c r="C32" s="2"/>
      <c r="D32" s="2"/>
      <c r="E32" s="2"/>
      <c r="F32" s="2"/>
      <c r="G32" s="2"/>
      <c r="H32" s="2"/>
      <c r="I32" s="2"/>
      <c r="J32" s="2"/>
    </row>
    <row r="33" spans="2:9" x14ac:dyDescent="0.35">
      <c r="B33" s="2">
        <f t="shared" ref="B33:I33" si="4">SUM(B25:B31)</f>
        <v>51051997</v>
      </c>
      <c r="C33" s="2">
        <f t="shared" si="4"/>
        <v>51740200</v>
      </c>
      <c r="D33" s="2">
        <f t="shared" si="4"/>
        <v>53098084.559825882</v>
      </c>
      <c r="E33" s="2">
        <f t="shared" si="4"/>
        <v>56020726.00081104</v>
      </c>
      <c r="F33" s="2">
        <f t="shared" si="4"/>
        <v>59026702.115574509</v>
      </c>
      <c r="G33" s="2">
        <f t="shared" si="4"/>
        <v>61563748.015420727</v>
      </c>
      <c r="H33" s="2">
        <f t="shared" si="4"/>
        <v>64246977.840066105</v>
      </c>
      <c r="I33" s="2">
        <f t="shared" si="4"/>
        <v>66722694.594515711</v>
      </c>
    </row>
  </sheetData>
  <mergeCells count="1">
    <mergeCell ref="E21:I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4"/>
  <sheetViews>
    <sheetView topLeftCell="B1" workbookViewId="0">
      <selection activeCell="BT1" sqref="BT1:BV5"/>
    </sheetView>
  </sheetViews>
  <sheetFormatPr defaultRowHeight="15.5" x14ac:dyDescent="0.35"/>
  <cols>
    <col min="1" max="1" width="0" hidden="1" customWidth="1"/>
    <col min="3" max="3" width="46" customWidth="1"/>
    <col min="4" max="4" width="4.4609375" customWidth="1"/>
    <col min="5" max="7" width="10.15234375" bestFit="1" customWidth="1"/>
    <col min="8" max="56" width="9.23046875" hidden="1" customWidth="1"/>
    <col min="57" max="57" width="2.15234375" customWidth="1"/>
    <col min="58" max="58" width="13.69140625" style="22" customWidth="1"/>
    <col min="59" max="68" width="9.23046875" hidden="1" customWidth="1"/>
    <col min="69" max="69" width="14.765625" style="22" hidden="1" customWidth="1"/>
    <col min="70" max="70" width="1.69140625" style="22" customWidth="1"/>
    <col min="71" max="71" width="10.15234375" bestFit="1" customWidth="1"/>
    <col min="73" max="73" width="2.61328125" customWidth="1"/>
    <col min="74" max="74" width="10.15234375" bestFit="1" customWidth="1"/>
  </cols>
  <sheetData>
    <row r="1" spans="1:75" x14ac:dyDescent="0.35">
      <c r="B1" s="19" t="s">
        <v>195</v>
      </c>
      <c r="J1" s="16" t="s">
        <v>24</v>
      </c>
      <c r="BW1" s="16" t="s">
        <v>24</v>
      </c>
    </row>
    <row r="2" spans="1:75" x14ac:dyDescent="0.35">
      <c r="J2" s="17" t="s">
        <v>27</v>
      </c>
      <c r="BW2" s="17" t="s">
        <v>27</v>
      </c>
    </row>
    <row r="3" spans="1:75" x14ac:dyDescent="0.35">
      <c r="B3" s="1" t="s">
        <v>189</v>
      </c>
      <c r="C3" s="3"/>
      <c r="D3" s="3"/>
      <c r="J3" s="18" t="s">
        <v>28</v>
      </c>
      <c r="BW3" s="18" t="s">
        <v>188</v>
      </c>
    </row>
    <row r="4" spans="1:75" x14ac:dyDescent="0.35">
      <c r="C4" s="3"/>
      <c r="D4" s="3"/>
      <c r="J4" s="16" t="s">
        <v>26</v>
      </c>
      <c r="BW4" s="16" t="s">
        <v>26</v>
      </c>
    </row>
    <row r="6" spans="1:75" ht="16" thickBot="1" x14ac:dyDescent="0.4"/>
    <row r="7" spans="1:75" ht="78" customHeight="1" thickBot="1" x14ac:dyDescent="0.4">
      <c r="A7" t="s">
        <v>186</v>
      </c>
      <c r="B7" s="20" t="s">
        <v>29</v>
      </c>
      <c r="C7" s="44" t="s">
        <v>30</v>
      </c>
      <c r="E7" s="43" t="s">
        <v>194</v>
      </c>
      <c r="F7" s="45" t="s">
        <v>31</v>
      </c>
      <c r="G7" s="46" t="s">
        <v>32</v>
      </c>
      <c r="H7" t="s">
        <v>33</v>
      </c>
      <c r="I7" t="s">
        <v>34</v>
      </c>
      <c r="J7" t="s">
        <v>35</v>
      </c>
      <c r="K7" t="s">
        <v>36</v>
      </c>
      <c r="L7" t="s">
        <v>37</v>
      </c>
      <c r="M7" t="s">
        <v>38</v>
      </c>
      <c r="N7" t="s">
        <v>39</v>
      </c>
      <c r="O7" t="s">
        <v>40</v>
      </c>
      <c r="P7" t="s">
        <v>41</v>
      </c>
      <c r="Q7" t="s">
        <v>42</v>
      </c>
      <c r="R7" t="s">
        <v>43</v>
      </c>
      <c r="S7" t="s">
        <v>44</v>
      </c>
      <c r="T7" t="s">
        <v>45</v>
      </c>
      <c r="U7" t="s">
        <v>46</v>
      </c>
      <c r="V7" t="s">
        <v>47</v>
      </c>
      <c r="W7" t="s">
        <v>48</v>
      </c>
      <c r="X7" t="s">
        <v>49</v>
      </c>
      <c r="Y7" t="s">
        <v>50</v>
      </c>
      <c r="Z7" t="s">
        <v>51</v>
      </c>
      <c r="AA7" t="s">
        <v>52</v>
      </c>
      <c r="AB7" t="s">
        <v>53</v>
      </c>
      <c r="AC7" t="s">
        <v>54</v>
      </c>
      <c r="AD7" t="s">
        <v>55</v>
      </c>
      <c r="AE7" t="s">
        <v>56</v>
      </c>
      <c r="AF7" t="s">
        <v>57</v>
      </c>
      <c r="AG7" t="s">
        <v>58</v>
      </c>
      <c r="AH7" t="s">
        <v>59</v>
      </c>
      <c r="AI7" t="s">
        <v>60</v>
      </c>
      <c r="AJ7" t="s">
        <v>61</v>
      </c>
      <c r="AK7" t="s">
        <v>62</v>
      </c>
      <c r="AL7" t="s">
        <v>63</v>
      </c>
      <c r="AM7" t="s">
        <v>64</v>
      </c>
      <c r="AN7" t="s">
        <v>65</v>
      </c>
      <c r="AO7" t="s">
        <v>66</v>
      </c>
      <c r="AP7" t="s">
        <v>67</v>
      </c>
      <c r="AQ7" t="s">
        <v>68</v>
      </c>
      <c r="AR7" t="s">
        <v>69</v>
      </c>
      <c r="AS7" t="s">
        <v>70</v>
      </c>
      <c r="AT7" t="s">
        <v>71</v>
      </c>
      <c r="AU7" t="s">
        <v>72</v>
      </c>
      <c r="AV7" t="s">
        <v>73</v>
      </c>
      <c r="AW7" t="s">
        <v>74</v>
      </c>
      <c r="AX7" t="s">
        <v>75</v>
      </c>
      <c r="AY7" t="s">
        <v>76</v>
      </c>
      <c r="AZ7" t="s">
        <v>77</v>
      </c>
      <c r="BA7" t="s">
        <v>78</v>
      </c>
      <c r="BB7" t="s">
        <v>79</v>
      </c>
      <c r="BC7" t="s">
        <v>80</v>
      </c>
      <c r="BD7" t="s">
        <v>81</v>
      </c>
      <c r="BF7" s="21" t="s">
        <v>82</v>
      </c>
      <c r="BG7" t="s">
        <v>83</v>
      </c>
      <c r="BH7" t="s">
        <v>84</v>
      </c>
      <c r="BI7" t="s">
        <v>85</v>
      </c>
      <c r="BJ7" t="s">
        <v>86</v>
      </c>
      <c r="BK7" t="s">
        <v>87</v>
      </c>
      <c r="BL7" t="s">
        <v>88</v>
      </c>
      <c r="BM7" t="s">
        <v>89</v>
      </c>
      <c r="BN7" t="s">
        <v>90</v>
      </c>
      <c r="BO7" t="s">
        <v>91</v>
      </c>
      <c r="BP7" t="s">
        <v>92</v>
      </c>
      <c r="BQ7" s="22" t="s">
        <v>93</v>
      </c>
      <c r="BS7" s="48" t="s">
        <v>192</v>
      </c>
      <c r="BT7" s="49"/>
      <c r="BU7" s="23"/>
      <c r="BV7" s="48" t="s">
        <v>193</v>
      </c>
      <c r="BW7" s="49"/>
    </row>
    <row r="8" spans="1:75" x14ac:dyDescent="0.35">
      <c r="B8" s="24"/>
      <c r="C8" s="25"/>
      <c r="E8" s="24"/>
      <c r="F8" s="26"/>
      <c r="G8" s="25"/>
      <c r="BF8" s="27" t="s">
        <v>23</v>
      </c>
      <c r="BS8" s="24"/>
      <c r="BT8" s="25"/>
      <c r="BV8" s="24"/>
      <c r="BW8" s="25"/>
    </row>
    <row r="9" spans="1:75" x14ac:dyDescent="0.35">
      <c r="A9" t="s">
        <v>187</v>
      </c>
      <c r="B9" s="24"/>
      <c r="C9" s="25"/>
      <c r="E9" s="28">
        <v>37892</v>
      </c>
      <c r="F9" s="29">
        <v>22099</v>
      </c>
      <c r="G9" s="30">
        <v>15793</v>
      </c>
      <c r="H9">
        <v>99695218.700000018</v>
      </c>
      <c r="I9">
        <v>63931655.039999999</v>
      </c>
      <c r="J9">
        <v>38179249.899999999</v>
      </c>
      <c r="K9">
        <v>0</v>
      </c>
      <c r="L9">
        <v>0</v>
      </c>
      <c r="M9">
        <v>8768248.4927801117</v>
      </c>
      <c r="N9">
        <v>9749054.4671736043</v>
      </c>
      <c r="O9">
        <v>264864.50384567416</v>
      </c>
      <c r="P9">
        <v>1000920.4973659411</v>
      </c>
      <c r="Q9">
        <v>1310028.3536968892</v>
      </c>
      <c r="R9">
        <v>1910260.6172301157</v>
      </c>
      <c r="S9">
        <v>904339.77338558575</v>
      </c>
      <c r="T9">
        <v>298885.28013270703</v>
      </c>
      <c r="U9">
        <v>189162.3216719855</v>
      </c>
      <c r="V9">
        <v>790481.71617613826</v>
      </c>
      <c r="W9">
        <v>1954106.1053675753</v>
      </c>
      <c r="X9">
        <v>2804419.996949852</v>
      </c>
      <c r="Y9">
        <v>1367733.0438902285</v>
      </c>
      <c r="Z9">
        <v>545405.27320926241</v>
      </c>
      <c r="AA9">
        <v>1299555.4533677171</v>
      </c>
      <c r="AB9">
        <v>749194.95852668071</v>
      </c>
      <c r="AC9">
        <v>0</v>
      </c>
      <c r="AD9">
        <v>2830674.2768756836</v>
      </c>
      <c r="AE9">
        <v>4979177.6846906189</v>
      </c>
      <c r="AF9">
        <v>0</v>
      </c>
      <c r="AG9">
        <v>0</v>
      </c>
      <c r="AH9">
        <v>16450000</v>
      </c>
      <c r="AI9">
        <v>0</v>
      </c>
      <c r="AJ9">
        <v>0</v>
      </c>
      <c r="AK9">
        <v>362400</v>
      </c>
      <c r="AL9">
        <v>3350883.1999999997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201806123.63999999</v>
      </c>
      <c r="AV9">
        <v>41716512.816336371</v>
      </c>
      <c r="AW9">
        <v>20163283.200000003</v>
      </c>
      <c r="AX9">
        <v>15524803.216787767</v>
      </c>
      <c r="AY9">
        <v>263685919.65633631</v>
      </c>
      <c r="AZ9">
        <v>259972636.45633635</v>
      </c>
      <c r="BB9">
        <v>177432364.58333334</v>
      </c>
      <c r="BC9">
        <v>0</v>
      </c>
      <c r="BD9">
        <v>0</v>
      </c>
      <c r="BF9" s="31">
        <v>263685919.65633631</v>
      </c>
      <c r="BG9">
        <v>133916346.01372027</v>
      </c>
      <c r="BH9">
        <v>129769573.64261608</v>
      </c>
      <c r="BI9">
        <v>181145647.78333336</v>
      </c>
      <c r="BK9">
        <v>243885036.45633635</v>
      </c>
      <c r="BL9">
        <v>558958.12332391611</v>
      </c>
      <c r="BM9">
        <v>539460.21292899572</v>
      </c>
      <c r="BP9">
        <v>1578794.346697299</v>
      </c>
      <c r="BQ9" s="22">
        <v>265264714.00303367</v>
      </c>
      <c r="BS9" s="32">
        <v>1199999.7530005199</v>
      </c>
      <c r="BT9" s="33">
        <v>4.5508677693692698E-3</v>
      </c>
      <c r="BU9" s="34"/>
      <c r="BV9" s="32">
        <v>1899999.6089175199</v>
      </c>
      <c r="BW9" s="33">
        <v>7.2055406348348E-3</v>
      </c>
    </row>
    <row r="10" spans="1:75" x14ac:dyDescent="0.35">
      <c r="B10" s="24"/>
      <c r="C10" s="25"/>
      <c r="E10" s="24"/>
      <c r="F10" s="26"/>
      <c r="G10" s="25"/>
      <c r="BF10" s="31"/>
      <c r="BS10" s="35"/>
      <c r="BT10" s="25"/>
      <c r="BV10" s="35"/>
      <c r="BW10" s="25"/>
    </row>
    <row r="11" spans="1:75" x14ac:dyDescent="0.35">
      <c r="A11">
        <v>100835</v>
      </c>
      <c r="B11" s="24">
        <v>2103492</v>
      </c>
      <c r="C11" s="25" t="s">
        <v>94</v>
      </c>
      <c r="E11" s="24">
        <v>86</v>
      </c>
      <c r="F11" s="26">
        <v>86</v>
      </c>
      <c r="G11" s="25">
        <v>0</v>
      </c>
      <c r="H11">
        <v>387971.8</v>
      </c>
      <c r="I11">
        <v>0</v>
      </c>
      <c r="J11">
        <v>0</v>
      </c>
      <c r="K11">
        <v>0</v>
      </c>
      <c r="L11">
        <v>0</v>
      </c>
      <c r="M11">
        <v>39576.339999999967</v>
      </c>
      <c r="N11">
        <v>0</v>
      </c>
      <c r="O11">
        <v>649.99999999999943</v>
      </c>
      <c r="P11">
        <v>4067.0399999999936</v>
      </c>
      <c r="Q11">
        <v>5828.2199999999912</v>
      </c>
      <c r="R11">
        <v>7796.8500000000085</v>
      </c>
      <c r="S11">
        <v>10150.189999999993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6308.4356097560913</v>
      </c>
      <c r="AB11">
        <v>0</v>
      </c>
      <c r="AC11">
        <v>0</v>
      </c>
      <c r="AD11">
        <v>17127.997241379311</v>
      </c>
      <c r="AE11">
        <v>0</v>
      </c>
      <c r="AF11">
        <v>0</v>
      </c>
      <c r="AG11">
        <v>0</v>
      </c>
      <c r="AH11">
        <v>175000</v>
      </c>
      <c r="AI11">
        <v>0</v>
      </c>
      <c r="AJ11">
        <v>0</v>
      </c>
      <c r="AK11">
        <v>0</v>
      </c>
      <c r="AL11">
        <v>6146.52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387971.8</v>
      </c>
      <c r="AV11">
        <v>91505.072851135366</v>
      </c>
      <c r="AW11">
        <v>181146.52</v>
      </c>
      <c r="AX11">
        <v>32125.731186241508</v>
      </c>
      <c r="AY11">
        <v>660623.39285113534</v>
      </c>
      <c r="AZ11">
        <v>654476.87285113533</v>
      </c>
      <c r="BA11">
        <v>4180</v>
      </c>
      <c r="BB11">
        <v>359480</v>
      </c>
      <c r="BC11">
        <v>0</v>
      </c>
      <c r="BD11">
        <v>0</v>
      </c>
      <c r="BF11" s="31">
        <v>660623.39285113534</v>
      </c>
      <c r="BG11">
        <v>660623.39285113534</v>
      </c>
      <c r="BH11">
        <v>0</v>
      </c>
      <c r="BI11">
        <v>365626.52</v>
      </c>
      <c r="BJ11">
        <v>184480.00000000003</v>
      </c>
      <c r="BK11">
        <v>479476.87285113533</v>
      </c>
      <c r="BL11">
        <v>5575.312475013201</v>
      </c>
      <c r="BM11">
        <v>5337.5470258823525</v>
      </c>
      <c r="BN11">
        <v>4.4545827508010276E-2</v>
      </c>
      <c r="BO11">
        <v>0</v>
      </c>
      <c r="BP11">
        <v>0</v>
      </c>
      <c r="BQ11" s="22">
        <v>660623.39285113534</v>
      </c>
      <c r="BS11" s="36">
        <v>2306.9967143399408</v>
      </c>
      <c r="BT11" s="33">
        <v>3.4921511095502467E-3</v>
      </c>
      <c r="BU11" s="34"/>
      <c r="BV11" s="36">
        <v>3652.7447977049742</v>
      </c>
      <c r="BW11" s="33">
        <v>5.5292392567879937E-3</v>
      </c>
    </row>
    <row r="12" spans="1:75" x14ac:dyDescent="0.35">
      <c r="A12">
        <v>100815</v>
      </c>
      <c r="B12" s="24">
        <v>2102621</v>
      </c>
      <c r="C12" s="25" t="s">
        <v>95</v>
      </c>
      <c r="E12" s="24">
        <v>124</v>
      </c>
      <c r="F12" s="26">
        <v>124</v>
      </c>
      <c r="G12" s="25">
        <v>0</v>
      </c>
      <c r="H12">
        <v>559401.20000000007</v>
      </c>
      <c r="I12">
        <v>0</v>
      </c>
      <c r="J12">
        <v>0</v>
      </c>
      <c r="K12">
        <v>0</v>
      </c>
      <c r="L12">
        <v>0</v>
      </c>
      <c r="M12">
        <v>54708.469999999987</v>
      </c>
      <c r="N12">
        <v>0</v>
      </c>
      <c r="O12">
        <v>666.11570247933855</v>
      </c>
      <c r="P12">
        <v>9377.7203305785097</v>
      </c>
      <c r="Q12">
        <v>5640.9034710743781</v>
      </c>
      <c r="R12">
        <v>10653.547107438008</v>
      </c>
      <c r="S12">
        <v>12849.341157024761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15954.277647058836</v>
      </c>
      <c r="AB12">
        <v>0</v>
      </c>
      <c r="AC12">
        <v>0</v>
      </c>
      <c r="AD12">
        <v>20788.265617977526</v>
      </c>
      <c r="AE12">
        <v>0</v>
      </c>
      <c r="AF12">
        <v>0</v>
      </c>
      <c r="AG12">
        <v>0</v>
      </c>
      <c r="AH12">
        <v>175000</v>
      </c>
      <c r="AI12">
        <v>0</v>
      </c>
      <c r="AJ12">
        <v>0</v>
      </c>
      <c r="AK12">
        <v>0</v>
      </c>
      <c r="AL12">
        <v>22704.5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559401.20000000007</v>
      </c>
      <c r="AV12">
        <v>130638.64103363133</v>
      </c>
      <c r="AW12">
        <v>197704.5</v>
      </c>
      <c r="AX12">
        <v>41538.966668997353</v>
      </c>
      <c r="AY12">
        <v>887744.34103363135</v>
      </c>
      <c r="AZ12">
        <v>865039.84103363135</v>
      </c>
      <c r="BA12">
        <v>4180</v>
      </c>
      <c r="BB12">
        <v>518320</v>
      </c>
      <c r="BC12">
        <v>0</v>
      </c>
      <c r="BD12">
        <v>0</v>
      </c>
      <c r="BF12" s="31">
        <v>887744.34103363135</v>
      </c>
      <c r="BG12">
        <v>887744.34103363135</v>
      </c>
      <c r="BH12">
        <v>0</v>
      </c>
      <c r="BI12">
        <v>541024.5</v>
      </c>
      <c r="BJ12">
        <v>343320</v>
      </c>
      <c r="BK12">
        <v>690039.84103363135</v>
      </c>
      <c r="BL12">
        <v>5564.8374276905752</v>
      </c>
      <c r="BM12">
        <v>5298.117664444444</v>
      </c>
      <c r="BN12">
        <v>5.0342363106822233E-2</v>
      </c>
      <c r="BO12">
        <v>0</v>
      </c>
      <c r="BP12">
        <v>0</v>
      </c>
      <c r="BQ12" s="22">
        <v>887744.34103363135</v>
      </c>
      <c r="BS12" s="36">
        <v>3326.367355560069</v>
      </c>
      <c r="BT12" s="33">
        <v>3.7469879579148484E-3</v>
      </c>
      <c r="BU12" s="34"/>
      <c r="BV12" s="36">
        <v>5266.7483129700413</v>
      </c>
      <c r="BW12" s="33">
        <v>5.9327309333651003E-3</v>
      </c>
    </row>
    <row r="13" spans="1:75" x14ac:dyDescent="0.35">
      <c r="A13">
        <v>145888</v>
      </c>
      <c r="B13" s="24">
        <v>2102009</v>
      </c>
      <c r="C13" s="25" t="s">
        <v>96</v>
      </c>
      <c r="E13" s="24">
        <v>125</v>
      </c>
      <c r="F13" s="26">
        <v>125</v>
      </c>
      <c r="G13" s="25">
        <v>0</v>
      </c>
      <c r="H13">
        <v>563912.5</v>
      </c>
      <c r="I13">
        <v>0</v>
      </c>
      <c r="J13">
        <v>0</v>
      </c>
      <c r="K13">
        <v>0</v>
      </c>
      <c r="L13">
        <v>0</v>
      </c>
      <c r="M13">
        <v>83731.851415094396</v>
      </c>
      <c r="N13">
        <v>0</v>
      </c>
      <c r="O13">
        <v>958.13679245282981</v>
      </c>
      <c r="P13">
        <v>9192.4056603773515</v>
      </c>
      <c r="Q13">
        <v>5345.5896226415016</v>
      </c>
      <c r="R13">
        <v>14711.037735849079</v>
      </c>
      <c r="S13">
        <v>9153.1957547169623</v>
      </c>
      <c r="T13">
        <v>2085.0707547169786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10622.347972972981</v>
      </c>
      <c r="AB13">
        <v>0</v>
      </c>
      <c r="AC13">
        <v>0</v>
      </c>
      <c r="AD13">
        <v>19338.348214285714</v>
      </c>
      <c r="AE13">
        <v>0</v>
      </c>
      <c r="AF13">
        <v>0</v>
      </c>
      <c r="AG13">
        <v>0</v>
      </c>
      <c r="AH13">
        <v>175000</v>
      </c>
      <c r="AI13">
        <v>0</v>
      </c>
      <c r="AJ13">
        <v>0</v>
      </c>
      <c r="AK13">
        <v>0</v>
      </c>
      <c r="AL13">
        <v>47348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563912.5</v>
      </c>
      <c r="AV13">
        <v>155137.98392310779</v>
      </c>
      <c r="AW13">
        <v>222348</v>
      </c>
      <c r="AX13">
        <v>45600.809745595965</v>
      </c>
      <c r="AY13">
        <v>941398.48392310785</v>
      </c>
      <c r="AZ13">
        <v>894050.48392310785</v>
      </c>
      <c r="BA13">
        <v>4180</v>
      </c>
      <c r="BB13">
        <v>522500</v>
      </c>
      <c r="BC13">
        <v>0</v>
      </c>
      <c r="BD13">
        <v>0</v>
      </c>
      <c r="BF13" s="31">
        <v>941398.48392310785</v>
      </c>
      <c r="BG13">
        <v>941398.48392310773</v>
      </c>
      <c r="BH13">
        <v>0</v>
      </c>
      <c r="BI13">
        <v>569848</v>
      </c>
      <c r="BJ13">
        <v>347500</v>
      </c>
      <c r="BK13">
        <v>719050.48392310785</v>
      </c>
      <c r="BL13">
        <v>5752.4038713848631</v>
      </c>
      <c r="BM13">
        <v>5101.8268374999998</v>
      </c>
      <c r="BN13">
        <v>0.12751844674596197</v>
      </c>
      <c r="BO13">
        <v>0</v>
      </c>
      <c r="BP13">
        <v>0</v>
      </c>
      <c r="BQ13" s="22">
        <v>941398.48392310785</v>
      </c>
      <c r="BS13" s="36">
        <v>3353.1928987500723</v>
      </c>
      <c r="BT13" s="33">
        <v>3.5619272348689662E-3</v>
      </c>
      <c r="BU13" s="34"/>
      <c r="BV13" s="36">
        <v>5309.2220896875951</v>
      </c>
      <c r="BW13" s="33">
        <v>5.639718121875842E-3</v>
      </c>
    </row>
    <row r="14" spans="1:75" x14ac:dyDescent="0.35">
      <c r="A14">
        <v>100836</v>
      </c>
      <c r="B14" s="24">
        <v>2103508</v>
      </c>
      <c r="C14" s="25" t="s">
        <v>97</v>
      </c>
      <c r="E14" s="24">
        <v>141</v>
      </c>
      <c r="F14" s="26">
        <v>141</v>
      </c>
      <c r="G14" s="25">
        <v>0</v>
      </c>
      <c r="H14">
        <v>636093.30000000005</v>
      </c>
      <c r="I14">
        <v>0</v>
      </c>
      <c r="J14">
        <v>0</v>
      </c>
      <c r="K14">
        <v>0</v>
      </c>
      <c r="L14">
        <v>0</v>
      </c>
      <c r="M14">
        <v>59364.509999999922</v>
      </c>
      <c r="N14">
        <v>0</v>
      </c>
      <c r="O14">
        <v>1462.4999999999989</v>
      </c>
      <c r="P14">
        <v>6778.3999999999915</v>
      </c>
      <c r="Q14">
        <v>19427.400000000001</v>
      </c>
      <c r="R14">
        <v>7277.0600000000022</v>
      </c>
      <c r="S14">
        <v>3582.42</v>
      </c>
      <c r="T14">
        <v>1768.140000000004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2988.4348837209291</v>
      </c>
      <c r="AB14">
        <v>0</v>
      </c>
      <c r="AC14">
        <v>0</v>
      </c>
      <c r="AD14">
        <v>15269.55975</v>
      </c>
      <c r="AE14">
        <v>0</v>
      </c>
      <c r="AF14">
        <v>0</v>
      </c>
      <c r="AG14">
        <v>0</v>
      </c>
      <c r="AH14">
        <v>175000</v>
      </c>
      <c r="AI14">
        <v>0</v>
      </c>
      <c r="AJ14">
        <v>0</v>
      </c>
      <c r="AK14">
        <v>0</v>
      </c>
      <c r="AL14">
        <v>8674.9899999999943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636093.30000000005</v>
      </c>
      <c r="AV14">
        <v>117918.42463372083</v>
      </c>
      <c r="AW14">
        <v>183674.99</v>
      </c>
      <c r="AX14">
        <v>37315.530187506622</v>
      </c>
      <c r="AY14">
        <v>937686.71463372093</v>
      </c>
      <c r="AZ14">
        <v>929011.72463372094</v>
      </c>
      <c r="BA14">
        <v>4180</v>
      </c>
      <c r="BB14">
        <v>589380</v>
      </c>
      <c r="BC14">
        <v>0</v>
      </c>
      <c r="BD14">
        <v>0</v>
      </c>
      <c r="BF14" s="31">
        <v>937686.71463372093</v>
      </c>
      <c r="BG14">
        <v>937686.71463372104</v>
      </c>
      <c r="BH14">
        <v>0</v>
      </c>
      <c r="BI14">
        <v>598054.99</v>
      </c>
      <c r="BJ14">
        <v>414380</v>
      </c>
      <c r="BK14">
        <v>754011.72463372094</v>
      </c>
      <c r="BL14">
        <v>5347.6008839270989</v>
      </c>
      <c r="BM14">
        <v>5017.4665593749996</v>
      </c>
      <c r="BN14">
        <v>6.5797015415130639E-2</v>
      </c>
      <c r="BO14">
        <v>0</v>
      </c>
      <c r="BP14">
        <v>0</v>
      </c>
      <c r="BQ14" s="22">
        <v>937686.71463372093</v>
      </c>
      <c r="BS14" s="36">
        <v>3782.4015897901263</v>
      </c>
      <c r="BT14" s="33">
        <v>4.0337583232877595E-3</v>
      </c>
      <c r="BU14" s="34"/>
      <c r="BV14" s="36">
        <v>5988.8025171675254</v>
      </c>
      <c r="BW14" s="33">
        <v>6.3867840118721E-3</v>
      </c>
    </row>
    <row r="15" spans="1:75" ht="16" customHeight="1" x14ac:dyDescent="0.35">
      <c r="A15">
        <v>100827</v>
      </c>
      <c r="B15" s="24">
        <v>2103445</v>
      </c>
      <c r="C15" s="25" t="s">
        <v>98</v>
      </c>
      <c r="E15" s="24">
        <v>147</v>
      </c>
      <c r="F15" s="26">
        <v>147</v>
      </c>
      <c r="G15" s="25">
        <v>0</v>
      </c>
      <c r="H15">
        <v>663161.1</v>
      </c>
      <c r="I15">
        <v>0</v>
      </c>
      <c r="J15">
        <v>0</v>
      </c>
      <c r="K15">
        <v>0</v>
      </c>
      <c r="L15">
        <v>0</v>
      </c>
      <c r="M15">
        <v>84972.729999999952</v>
      </c>
      <c r="N15">
        <v>0</v>
      </c>
      <c r="O15">
        <v>487.49999999999949</v>
      </c>
      <c r="P15">
        <v>7117.3200000000061</v>
      </c>
      <c r="Q15">
        <v>26550.780000000017</v>
      </c>
      <c r="R15">
        <v>3118.7399999999966</v>
      </c>
      <c r="S15">
        <v>2985.3500000000031</v>
      </c>
      <c r="T15">
        <v>589.37999999999965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11200.845737704922</v>
      </c>
      <c r="AB15">
        <v>0</v>
      </c>
      <c r="AC15">
        <v>0</v>
      </c>
      <c r="AD15">
        <v>17489.399325842696</v>
      </c>
      <c r="AE15">
        <v>0</v>
      </c>
      <c r="AF15">
        <v>0</v>
      </c>
      <c r="AG15">
        <v>0</v>
      </c>
      <c r="AH15">
        <v>175000</v>
      </c>
      <c r="AI15">
        <v>0</v>
      </c>
      <c r="AJ15">
        <v>0</v>
      </c>
      <c r="AK15">
        <v>0</v>
      </c>
      <c r="AL15">
        <v>4659.2000000000007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663161.1</v>
      </c>
      <c r="AV15">
        <v>154512.04506354762</v>
      </c>
      <c r="AW15">
        <v>179659.2</v>
      </c>
      <c r="AX15">
        <v>44107.055673455994</v>
      </c>
      <c r="AY15">
        <v>997332.3450635476</v>
      </c>
      <c r="AZ15">
        <v>992673.14506354765</v>
      </c>
      <c r="BA15">
        <v>4180</v>
      </c>
      <c r="BB15">
        <v>614460</v>
      </c>
      <c r="BC15">
        <v>0</v>
      </c>
      <c r="BD15">
        <v>0</v>
      </c>
      <c r="BF15" s="31">
        <v>997332.3450635476</v>
      </c>
      <c r="BG15">
        <v>997332.3450635476</v>
      </c>
      <c r="BH15">
        <v>0</v>
      </c>
      <c r="BI15">
        <v>619119.19999999995</v>
      </c>
      <c r="BJ15">
        <v>439459.99999999994</v>
      </c>
      <c r="BK15">
        <v>817673.14506354765</v>
      </c>
      <c r="BL15">
        <v>5562.4023473710722</v>
      </c>
      <c r="BM15">
        <v>5086.5171214765105</v>
      </c>
      <c r="BN15">
        <v>9.3558168493183422E-2</v>
      </c>
      <c r="BO15">
        <v>0</v>
      </c>
      <c r="BP15">
        <v>0</v>
      </c>
      <c r="BQ15" s="22">
        <v>997332.3450635476</v>
      </c>
      <c r="BS15" s="36">
        <v>3943.3548489299137</v>
      </c>
      <c r="BT15" s="33">
        <v>3.9539024964428005E-3</v>
      </c>
      <c r="BU15" s="34"/>
      <c r="BV15" s="36">
        <v>6243.6451774726156</v>
      </c>
      <c r="BW15" s="33">
        <v>6.2603456193680209E-3</v>
      </c>
    </row>
    <row r="16" spans="1:75" x14ac:dyDescent="0.35">
      <c r="A16">
        <v>100831</v>
      </c>
      <c r="B16" s="24">
        <v>2103468</v>
      </c>
      <c r="C16" s="25" t="s">
        <v>99</v>
      </c>
      <c r="E16" s="24">
        <v>150</v>
      </c>
      <c r="F16" s="26">
        <v>150</v>
      </c>
      <c r="G16" s="25">
        <v>0</v>
      </c>
      <c r="H16">
        <v>676695</v>
      </c>
      <c r="I16">
        <v>0</v>
      </c>
      <c r="J16">
        <v>0</v>
      </c>
      <c r="K16">
        <v>0</v>
      </c>
      <c r="L16">
        <v>0</v>
      </c>
      <c r="M16">
        <v>68676.589999999938</v>
      </c>
      <c r="N16">
        <v>0</v>
      </c>
      <c r="O16">
        <v>981.54362416107324</v>
      </c>
      <c r="P16">
        <v>9553.4496644295396</v>
      </c>
      <c r="Q16">
        <v>8801.00335570469</v>
      </c>
      <c r="R16">
        <v>14651.798657718093</v>
      </c>
      <c r="S16">
        <v>10218.312080536947</v>
      </c>
      <c r="T16">
        <v>1186.6711409395966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7456.6363636363712</v>
      </c>
      <c r="AB16">
        <v>0</v>
      </c>
      <c r="AC16">
        <v>0</v>
      </c>
      <c r="AD16">
        <v>23884.556390977443</v>
      </c>
      <c r="AE16">
        <v>0</v>
      </c>
      <c r="AF16">
        <v>0</v>
      </c>
      <c r="AG16">
        <v>0</v>
      </c>
      <c r="AH16">
        <v>175000</v>
      </c>
      <c r="AI16">
        <v>0</v>
      </c>
      <c r="AJ16">
        <v>0</v>
      </c>
      <c r="AK16">
        <v>0</v>
      </c>
      <c r="AL16">
        <v>5000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676695</v>
      </c>
      <c r="AV16">
        <v>145410.56127810368</v>
      </c>
      <c r="AW16">
        <v>180000</v>
      </c>
      <c r="AX16">
        <v>48907.796574516542</v>
      </c>
      <c r="AY16">
        <v>1002105.5612781036</v>
      </c>
      <c r="AZ16">
        <v>997105.56127810362</v>
      </c>
      <c r="BA16">
        <v>4180</v>
      </c>
      <c r="BB16">
        <v>627000</v>
      </c>
      <c r="BC16">
        <v>0</v>
      </c>
      <c r="BD16">
        <v>0</v>
      </c>
      <c r="BF16" s="31">
        <v>1002105.5612781036</v>
      </c>
      <c r="BG16">
        <v>1002105.5612781037</v>
      </c>
      <c r="BH16">
        <v>0</v>
      </c>
      <c r="BI16">
        <v>632000</v>
      </c>
      <c r="BJ16">
        <v>452000</v>
      </c>
      <c r="BK16">
        <v>822105.56127810362</v>
      </c>
      <c r="BL16">
        <v>5480.703741854024</v>
      </c>
      <c r="BM16">
        <v>4983.658997333333</v>
      </c>
      <c r="BN16">
        <v>9.9734902565896011E-2</v>
      </c>
      <c r="BO16">
        <v>0</v>
      </c>
      <c r="BP16">
        <v>0</v>
      </c>
      <c r="BQ16" s="22">
        <v>1002105.5612781036</v>
      </c>
      <c r="BS16" s="36">
        <v>4023.8314784998074</v>
      </c>
      <c r="BT16" s="33">
        <v>4.0153768564738226E-3</v>
      </c>
      <c r="BU16" s="34"/>
      <c r="BV16" s="36">
        <v>6371.0665076249279</v>
      </c>
      <c r="BW16" s="33">
        <v>6.3576800227504518E-3</v>
      </c>
    </row>
    <row r="17" spans="1:75" x14ac:dyDescent="0.35">
      <c r="A17">
        <v>100837</v>
      </c>
      <c r="B17" s="24">
        <v>2103516</v>
      </c>
      <c r="C17" s="25" t="s">
        <v>190</v>
      </c>
      <c r="E17" s="24">
        <v>150</v>
      </c>
      <c r="F17" s="26">
        <v>150</v>
      </c>
      <c r="G17" s="25">
        <v>0</v>
      </c>
      <c r="H17">
        <v>676695</v>
      </c>
      <c r="I17">
        <v>0</v>
      </c>
      <c r="J17">
        <v>0</v>
      </c>
      <c r="K17">
        <v>0</v>
      </c>
      <c r="L17">
        <v>0</v>
      </c>
      <c r="M17">
        <v>62856.54</v>
      </c>
      <c r="N17">
        <v>0</v>
      </c>
      <c r="O17">
        <v>1299.9999999999993</v>
      </c>
      <c r="P17">
        <v>10337.060000000009</v>
      </c>
      <c r="Q17">
        <v>9713.7000000000007</v>
      </c>
      <c r="R17">
        <v>4158.319999999997</v>
      </c>
      <c r="S17">
        <v>5970.7000000000025</v>
      </c>
      <c r="T17">
        <v>1178.759999999997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2260.4763779527575</v>
      </c>
      <c r="AB17">
        <v>0</v>
      </c>
      <c r="AC17">
        <v>0</v>
      </c>
      <c r="AD17">
        <v>29111.491935483868</v>
      </c>
      <c r="AE17">
        <v>0</v>
      </c>
      <c r="AF17">
        <v>0</v>
      </c>
      <c r="AG17">
        <v>0</v>
      </c>
      <c r="AH17">
        <v>175000</v>
      </c>
      <c r="AI17">
        <v>0</v>
      </c>
      <c r="AJ17">
        <v>0</v>
      </c>
      <c r="AK17">
        <v>0</v>
      </c>
      <c r="AL17">
        <v>6034.7700000000013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676695</v>
      </c>
      <c r="AV17">
        <v>126887.04831343661</v>
      </c>
      <c r="AW17">
        <v>181034.77</v>
      </c>
      <c r="AX17">
        <v>49961.763988150502</v>
      </c>
      <c r="AY17">
        <v>984616.81831343658</v>
      </c>
      <c r="AZ17">
        <v>978582.04831343656</v>
      </c>
      <c r="BA17">
        <v>4180</v>
      </c>
      <c r="BB17">
        <v>627000</v>
      </c>
      <c r="BC17">
        <v>0</v>
      </c>
      <c r="BD17">
        <v>0</v>
      </c>
      <c r="BF17" s="31">
        <v>984616.81831343658</v>
      </c>
      <c r="BG17">
        <v>984616.81831343658</v>
      </c>
      <c r="BH17">
        <v>0</v>
      </c>
      <c r="BI17">
        <v>633034.77</v>
      </c>
      <c r="BJ17">
        <v>452000</v>
      </c>
      <c r="BK17">
        <v>803582.04831343656</v>
      </c>
      <c r="BL17">
        <v>5357.2136554229101</v>
      </c>
      <c r="BM17">
        <v>5070.9251729032258</v>
      </c>
      <c r="BN17">
        <v>5.645685407654661E-2</v>
      </c>
      <c r="BO17">
        <v>0</v>
      </c>
      <c r="BP17">
        <v>0</v>
      </c>
      <c r="BQ17" s="22">
        <v>984616.81831343658</v>
      </c>
      <c r="BS17" s="36">
        <v>4023.8314784999238</v>
      </c>
      <c r="BT17" s="33">
        <v>4.0866978947123808E-3</v>
      </c>
      <c r="BU17" s="34"/>
      <c r="BV17" s="36">
        <v>6371.0665076250443</v>
      </c>
      <c r="BW17" s="33">
        <v>6.470604999961437E-3</v>
      </c>
    </row>
    <row r="18" spans="1:75" x14ac:dyDescent="0.35">
      <c r="A18">
        <v>100854</v>
      </c>
      <c r="B18" s="24">
        <v>2105204</v>
      </c>
      <c r="C18" s="25" t="s">
        <v>100</v>
      </c>
      <c r="E18" s="24">
        <v>155</v>
      </c>
      <c r="F18" s="26">
        <v>155</v>
      </c>
      <c r="G18" s="25">
        <v>0</v>
      </c>
      <c r="H18">
        <v>699251.5</v>
      </c>
      <c r="I18">
        <v>0</v>
      </c>
      <c r="J18">
        <v>0</v>
      </c>
      <c r="K18">
        <v>0</v>
      </c>
      <c r="L18">
        <v>0</v>
      </c>
      <c r="M18">
        <v>51216.439999999908</v>
      </c>
      <c r="N18">
        <v>0</v>
      </c>
      <c r="O18">
        <v>1462.5000000000011</v>
      </c>
      <c r="P18">
        <v>11353.82</v>
      </c>
      <c r="Q18">
        <v>8418.5400000000027</v>
      </c>
      <c r="R18">
        <v>18192.64999999998</v>
      </c>
      <c r="S18">
        <v>1791.2099999999982</v>
      </c>
      <c r="T18">
        <v>2357.5199999999977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30270.392857142848</v>
      </c>
      <c r="AB18">
        <v>0</v>
      </c>
      <c r="AC18">
        <v>0</v>
      </c>
      <c r="AD18">
        <v>31972.735714285714</v>
      </c>
      <c r="AE18">
        <v>0</v>
      </c>
      <c r="AF18">
        <v>0</v>
      </c>
      <c r="AG18">
        <v>0</v>
      </c>
      <c r="AH18">
        <v>175000</v>
      </c>
      <c r="AI18">
        <v>0</v>
      </c>
      <c r="AJ18">
        <v>0</v>
      </c>
      <c r="AK18">
        <v>0</v>
      </c>
      <c r="AL18">
        <v>3404.7999999999993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699251.5</v>
      </c>
      <c r="AV18">
        <v>157035.80857142847</v>
      </c>
      <c r="AW18">
        <v>178404.8</v>
      </c>
      <c r="AX18">
        <v>53640.283275374546</v>
      </c>
      <c r="AY18">
        <v>1034692.1085714286</v>
      </c>
      <c r="AZ18">
        <v>1031287.3085714285</v>
      </c>
      <c r="BA18">
        <v>4180</v>
      </c>
      <c r="BB18">
        <v>647900</v>
      </c>
      <c r="BC18">
        <v>0</v>
      </c>
      <c r="BD18">
        <v>0</v>
      </c>
      <c r="BF18" s="31">
        <v>1034692.1085714286</v>
      </c>
      <c r="BG18">
        <v>1034692.1085714286</v>
      </c>
      <c r="BH18">
        <v>0</v>
      </c>
      <c r="BI18">
        <v>651304.80000000005</v>
      </c>
      <c r="BJ18">
        <v>472900.00000000006</v>
      </c>
      <c r="BK18">
        <v>856287.30857142853</v>
      </c>
      <c r="BL18">
        <v>5524.434248847926</v>
      </c>
      <c r="BM18">
        <v>5089.477094578313</v>
      </c>
      <c r="BN18">
        <v>8.5462051638460379E-2</v>
      </c>
      <c r="BO18">
        <v>0</v>
      </c>
      <c r="BP18">
        <v>0</v>
      </c>
      <c r="BQ18" s="22">
        <v>1034692.1085714286</v>
      </c>
      <c r="BS18" s="36">
        <v>4157.9591944499407</v>
      </c>
      <c r="BT18" s="33">
        <v>4.0185473147086453E-3</v>
      </c>
      <c r="BU18" s="34"/>
      <c r="BV18" s="36">
        <v>6583.4353912125807</v>
      </c>
      <c r="BW18" s="33">
        <v>6.362699914955524E-3</v>
      </c>
    </row>
    <row r="19" spans="1:75" x14ac:dyDescent="0.35">
      <c r="A19">
        <v>100814</v>
      </c>
      <c r="B19" s="24">
        <v>2102609</v>
      </c>
      <c r="C19" s="25" t="s">
        <v>101</v>
      </c>
      <c r="E19" s="24">
        <v>161</v>
      </c>
      <c r="F19" s="26">
        <v>161</v>
      </c>
      <c r="G19" s="25">
        <v>0</v>
      </c>
      <c r="H19">
        <v>726319.3</v>
      </c>
      <c r="I19">
        <v>0</v>
      </c>
      <c r="J19">
        <v>0</v>
      </c>
      <c r="K19">
        <v>0</v>
      </c>
      <c r="L19">
        <v>0</v>
      </c>
      <c r="M19">
        <v>79820.90796296297</v>
      </c>
      <c r="N19">
        <v>0</v>
      </c>
      <c r="O19">
        <v>1471.640625</v>
      </c>
      <c r="P19">
        <v>3751.4207500000007</v>
      </c>
      <c r="Q19">
        <v>28997.418187500003</v>
      </c>
      <c r="R19">
        <v>12552.928499999998</v>
      </c>
      <c r="S19">
        <v>5407.2151875000009</v>
      </c>
      <c r="T19">
        <v>2965.3181249999998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11238.896170212758</v>
      </c>
      <c r="AB19">
        <v>0</v>
      </c>
      <c r="AC19">
        <v>0</v>
      </c>
      <c r="AD19">
        <v>26027.481221374048</v>
      </c>
      <c r="AE19">
        <v>0</v>
      </c>
      <c r="AF19">
        <v>0</v>
      </c>
      <c r="AG19">
        <v>0</v>
      </c>
      <c r="AH19">
        <v>175000</v>
      </c>
      <c r="AI19">
        <v>0</v>
      </c>
      <c r="AJ19">
        <v>0</v>
      </c>
      <c r="AK19">
        <v>0</v>
      </c>
      <c r="AL19">
        <v>30001.79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726319.3</v>
      </c>
      <c r="AV19">
        <v>172233.22672954979</v>
      </c>
      <c r="AW19">
        <v>205001.79</v>
      </c>
      <c r="AX19">
        <v>55530.214690023276</v>
      </c>
      <c r="AY19">
        <v>1103554.3167295498</v>
      </c>
      <c r="AZ19">
        <v>1073552.5267295497</v>
      </c>
      <c r="BA19">
        <v>4180</v>
      </c>
      <c r="BB19">
        <v>672980</v>
      </c>
      <c r="BC19">
        <v>0</v>
      </c>
      <c r="BD19">
        <v>0</v>
      </c>
      <c r="BF19" s="31">
        <v>1103554.3167295498</v>
      </c>
      <c r="BG19">
        <v>1103554.3167295498</v>
      </c>
      <c r="BH19">
        <v>0</v>
      </c>
      <c r="BI19">
        <v>702981.79</v>
      </c>
      <c r="BJ19">
        <v>497980.00000000006</v>
      </c>
      <c r="BK19">
        <v>898552.52672954975</v>
      </c>
      <c r="BL19">
        <v>5581.0715945934771</v>
      </c>
      <c r="BM19">
        <v>5287.0847539877304</v>
      </c>
      <c r="BN19">
        <v>5.560471493936428E-2</v>
      </c>
      <c r="BO19">
        <v>0</v>
      </c>
      <c r="BP19">
        <v>0</v>
      </c>
      <c r="BQ19" s="22">
        <v>1103554.3167295498</v>
      </c>
      <c r="BS19" s="36">
        <v>4318.9124535899609</v>
      </c>
      <c r="BT19" s="33">
        <v>3.9136383122394197E-3</v>
      </c>
      <c r="BU19" s="34"/>
      <c r="BV19" s="36">
        <v>6838.2780515174381</v>
      </c>
      <c r="BW19" s="33">
        <v>6.1965939943790811E-3</v>
      </c>
    </row>
    <row r="20" spans="1:75" x14ac:dyDescent="0.35">
      <c r="A20">
        <v>100839</v>
      </c>
      <c r="B20" s="24">
        <v>2103586</v>
      </c>
      <c r="C20" s="25" t="s">
        <v>102</v>
      </c>
      <c r="E20" s="24">
        <v>169</v>
      </c>
      <c r="F20" s="26">
        <v>169</v>
      </c>
      <c r="G20" s="25">
        <v>0</v>
      </c>
      <c r="H20">
        <v>762409.70000000007</v>
      </c>
      <c r="I20">
        <v>0</v>
      </c>
      <c r="J20">
        <v>0</v>
      </c>
      <c r="K20">
        <v>0</v>
      </c>
      <c r="L20">
        <v>0</v>
      </c>
      <c r="M20">
        <v>80316.689999999988</v>
      </c>
      <c r="N20">
        <v>0</v>
      </c>
      <c r="O20">
        <v>2112.4999999999995</v>
      </c>
      <c r="P20">
        <v>10337.059999999996</v>
      </c>
      <c r="Q20">
        <v>9713.6999999999844</v>
      </c>
      <c r="R20">
        <v>23910.339999999993</v>
      </c>
      <c r="S20">
        <v>4776.5600000000031</v>
      </c>
      <c r="T20">
        <v>4125.6600000000035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10662.990000000013</v>
      </c>
      <c r="AB20">
        <v>0</v>
      </c>
      <c r="AC20">
        <v>0</v>
      </c>
      <c r="AD20">
        <v>25028.12</v>
      </c>
      <c r="AE20">
        <v>0</v>
      </c>
      <c r="AF20">
        <v>0</v>
      </c>
      <c r="AG20">
        <v>0</v>
      </c>
      <c r="AH20">
        <v>175000</v>
      </c>
      <c r="AI20">
        <v>0</v>
      </c>
      <c r="AJ20">
        <v>0</v>
      </c>
      <c r="AK20">
        <v>0</v>
      </c>
      <c r="AL20">
        <v>8584.619999999999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762409.70000000007</v>
      </c>
      <c r="AV20">
        <v>170983.62</v>
      </c>
      <c r="AW20">
        <v>183584.62</v>
      </c>
      <c r="AX20">
        <v>54679.274084671066</v>
      </c>
      <c r="AY20">
        <v>1116977.94</v>
      </c>
      <c r="AZ20">
        <v>1108393.3199999998</v>
      </c>
      <c r="BA20">
        <v>4180</v>
      </c>
      <c r="BB20">
        <v>706420</v>
      </c>
      <c r="BC20">
        <v>0</v>
      </c>
      <c r="BD20">
        <v>0</v>
      </c>
      <c r="BF20" s="31">
        <v>1116977.94</v>
      </c>
      <c r="BG20">
        <v>1116977.94</v>
      </c>
      <c r="BH20">
        <v>0</v>
      </c>
      <c r="BI20">
        <v>715004.62</v>
      </c>
      <c r="BJ20">
        <v>531420</v>
      </c>
      <c r="BK20">
        <v>933393.32</v>
      </c>
      <c r="BL20">
        <v>5523.0373964497039</v>
      </c>
      <c r="BM20">
        <v>5046.7246850299398</v>
      </c>
      <c r="BN20">
        <v>9.4380561878607494E-2</v>
      </c>
      <c r="BO20">
        <v>0</v>
      </c>
      <c r="BP20">
        <v>0</v>
      </c>
      <c r="BQ20" s="22">
        <v>1116977.94</v>
      </c>
      <c r="BS20" s="36">
        <v>4533.5167991099879</v>
      </c>
      <c r="BT20" s="33">
        <v>4.0587344089445384E-3</v>
      </c>
      <c r="BU20" s="34"/>
      <c r="BV20" s="36">
        <v>7178.0682652574033</v>
      </c>
      <c r="BW20" s="33">
        <v>6.4263294808287828E-3</v>
      </c>
    </row>
    <row r="21" spans="1:75" x14ac:dyDescent="0.35">
      <c r="A21">
        <v>100855</v>
      </c>
      <c r="B21" s="24">
        <v>2105205</v>
      </c>
      <c r="C21" s="25" t="s">
        <v>103</v>
      </c>
      <c r="E21" s="24">
        <v>174</v>
      </c>
      <c r="F21" s="26">
        <v>174</v>
      </c>
      <c r="G21" s="25">
        <v>0</v>
      </c>
      <c r="H21">
        <v>784966.20000000007</v>
      </c>
      <c r="I21">
        <v>0</v>
      </c>
      <c r="J21">
        <v>0</v>
      </c>
      <c r="K21">
        <v>0</v>
      </c>
      <c r="L21">
        <v>0</v>
      </c>
      <c r="M21">
        <v>73750.155326086955</v>
      </c>
      <c r="N21">
        <v>0</v>
      </c>
      <c r="O21">
        <v>1961.2716763005785</v>
      </c>
      <c r="P21">
        <v>2727.0326011560701</v>
      </c>
      <c r="Q21">
        <v>6838.8939884392948</v>
      </c>
      <c r="R21">
        <v>35550.030520231223</v>
      </c>
      <c r="S21">
        <v>9007.8190751445072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11811.312000000025</v>
      </c>
      <c r="AB21">
        <v>0</v>
      </c>
      <c r="AC21">
        <v>0</v>
      </c>
      <c r="AD21">
        <v>18677.598129496404</v>
      </c>
      <c r="AE21">
        <v>0</v>
      </c>
      <c r="AF21">
        <v>0</v>
      </c>
      <c r="AG21">
        <v>0</v>
      </c>
      <c r="AH21">
        <v>175000</v>
      </c>
      <c r="AI21">
        <v>0</v>
      </c>
      <c r="AJ21">
        <v>0</v>
      </c>
      <c r="AK21">
        <v>0</v>
      </c>
      <c r="AL21">
        <v>14457.85999999999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784966.20000000007</v>
      </c>
      <c r="AV21">
        <v>160324.11331685507</v>
      </c>
      <c r="AW21">
        <v>189457.86</v>
      </c>
      <c r="AX21">
        <v>47556.415793342399</v>
      </c>
      <c r="AY21">
        <v>1134748.173316855</v>
      </c>
      <c r="AZ21">
        <v>1120290.3133168549</v>
      </c>
      <c r="BA21">
        <v>4180</v>
      </c>
      <c r="BB21">
        <v>727320</v>
      </c>
      <c r="BC21">
        <v>0</v>
      </c>
      <c r="BD21">
        <v>0</v>
      </c>
      <c r="BF21" s="31">
        <v>1134748.173316855</v>
      </c>
      <c r="BG21">
        <v>1134748.173316855</v>
      </c>
      <c r="BH21">
        <v>0</v>
      </c>
      <c r="BI21">
        <v>741777.86</v>
      </c>
      <c r="BJ21">
        <v>552320</v>
      </c>
      <c r="BK21">
        <v>945290.313316855</v>
      </c>
      <c r="BL21">
        <v>5432.7029500968674</v>
      </c>
      <c r="BM21">
        <v>5137.5408816666668</v>
      </c>
      <c r="BN21">
        <v>5.7452013566157215E-2</v>
      </c>
      <c r="BO21">
        <v>0</v>
      </c>
      <c r="BP21">
        <v>0</v>
      </c>
      <c r="BQ21" s="22">
        <v>1134748.173316855</v>
      </c>
      <c r="BS21" s="36">
        <v>4667.6445150598884</v>
      </c>
      <c r="BT21" s="33">
        <v>4.1133747776093974E-3</v>
      </c>
      <c r="BU21" s="34"/>
      <c r="BV21" s="36">
        <v>7390.4371488448232</v>
      </c>
      <c r="BW21" s="33">
        <v>6.5128433978815462E-3</v>
      </c>
    </row>
    <row r="22" spans="1:75" x14ac:dyDescent="0.35">
      <c r="A22">
        <v>100794</v>
      </c>
      <c r="B22" s="24">
        <v>2102308</v>
      </c>
      <c r="C22" s="25" t="s">
        <v>104</v>
      </c>
      <c r="E22" s="24">
        <v>176</v>
      </c>
      <c r="F22" s="26">
        <v>176</v>
      </c>
      <c r="G22" s="25">
        <v>0</v>
      </c>
      <c r="H22">
        <v>793988.8</v>
      </c>
      <c r="I22">
        <v>0</v>
      </c>
      <c r="J22">
        <v>0</v>
      </c>
      <c r="K22">
        <v>0</v>
      </c>
      <c r="L22">
        <v>0</v>
      </c>
      <c r="M22">
        <v>84422.703296703301</v>
      </c>
      <c r="N22">
        <v>0</v>
      </c>
      <c r="O22">
        <v>487.49999999999869</v>
      </c>
      <c r="P22">
        <v>12540.039999999988</v>
      </c>
      <c r="Q22">
        <v>18456.029999999984</v>
      </c>
      <c r="R22">
        <v>7277.0599999999959</v>
      </c>
      <c r="S22">
        <v>1194.140000000004</v>
      </c>
      <c r="T22">
        <v>589.37999999999988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10835.00291390727</v>
      </c>
      <c r="AB22">
        <v>0</v>
      </c>
      <c r="AC22">
        <v>0</v>
      </c>
      <c r="AD22">
        <v>25610.169302325579</v>
      </c>
      <c r="AE22">
        <v>0</v>
      </c>
      <c r="AF22">
        <v>0</v>
      </c>
      <c r="AG22">
        <v>0</v>
      </c>
      <c r="AH22">
        <v>175000</v>
      </c>
      <c r="AI22">
        <v>0</v>
      </c>
      <c r="AJ22">
        <v>0</v>
      </c>
      <c r="AK22">
        <v>0</v>
      </c>
      <c r="AL22">
        <v>32968.660000000003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793988.8</v>
      </c>
      <c r="AV22">
        <v>161412.02551293612</v>
      </c>
      <c r="AW22">
        <v>207968.66</v>
      </c>
      <c r="AX22">
        <v>52444.762659227315</v>
      </c>
      <c r="AY22">
        <v>1163369.485512936</v>
      </c>
      <c r="AZ22">
        <v>1130400.8255129361</v>
      </c>
      <c r="BA22">
        <v>4180</v>
      </c>
      <c r="BB22">
        <v>735680</v>
      </c>
      <c r="BC22">
        <v>0</v>
      </c>
      <c r="BD22">
        <v>0</v>
      </c>
      <c r="BF22" s="31">
        <v>1163369.485512936</v>
      </c>
      <c r="BG22">
        <v>1163369.4855129363</v>
      </c>
      <c r="BH22">
        <v>0</v>
      </c>
      <c r="BI22">
        <v>768648.66</v>
      </c>
      <c r="BJ22">
        <v>560680</v>
      </c>
      <c r="BK22">
        <v>955400.82551293599</v>
      </c>
      <c r="BL22">
        <v>5428.4137813235002</v>
      </c>
      <c r="BM22">
        <v>5298.1939049180319</v>
      </c>
      <c r="BN22">
        <v>2.4578163567134097E-2</v>
      </c>
      <c r="BO22">
        <v>0</v>
      </c>
      <c r="BP22">
        <v>0</v>
      </c>
      <c r="BQ22" s="22">
        <v>1163369.485512936</v>
      </c>
      <c r="BS22" s="36">
        <v>4721.2956014398951</v>
      </c>
      <c r="BT22" s="33">
        <v>4.0582941707107351E-3</v>
      </c>
      <c r="BU22" s="34"/>
      <c r="BV22" s="36">
        <v>7475.3847022799309</v>
      </c>
      <c r="BW22" s="33">
        <v>6.4256324369587475E-3</v>
      </c>
    </row>
    <row r="23" spans="1:75" x14ac:dyDescent="0.35">
      <c r="A23">
        <v>100813</v>
      </c>
      <c r="B23" s="24">
        <v>2102607</v>
      </c>
      <c r="C23" s="25" t="s">
        <v>105</v>
      </c>
      <c r="E23" s="24">
        <v>176</v>
      </c>
      <c r="F23" s="26">
        <v>176</v>
      </c>
      <c r="G23" s="25">
        <v>0</v>
      </c>
      <c r="H23">
        <v>793988.8</v>
      </c>
      <c r="I23">
        <v>0</v>
      </c>
      <c r="J23">
        <v>0</v>
      </c>
      <c r="K23">
        <v>0</v>
      </c>
      <c r="L23">
        <v>0</v>
      </c>
      <c r="M23">
        <v>116400.99999999997</v>
      </c>
      <c r="N23">
        <v>0</v>
      </c>
      <c r="O23">
        <v>975.00000000000034</v>
      </c>
      <c r="P23">
        <v>13895.720000000003</v>
      </c>
      <c r="Q23">
        <v>4856.8499999999985</v>
      </c>
      <c r="R23">
        <v>30667.610000000019</v>
      </c>
      <c r="S23">
        <v>3582.4200000000014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11104.65230769232</v>
      </c>
      <c r="AB23">
        <v>0</v>
      </c>
      <c r="AC23">
        <v>0</v>
      </c>
      <c r="AD23">
        <v>25595.996546762592</v>
      </c>
      <c r="AE23">
        <v>0</v>
      </c>
      <c r="AF23">
        <v>0</v>
      </c>
      <c r="AG23">
        <v>0</v>
      </c>
      <c r="AH23">
        <v>175000</v>
      </c>
      <c r="AI23">
        <v>0</v>
      </c>
      <c r="AJ23">
        <v>0</v>
      </c>
      <c r="AK23">
        <v>0</v>
      </c>
      <c r="AL23">
        <v>23673.87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793988.8</v>
      </c>
      <c r="AV23">
        <v>207079.24885445493</v>
      </c>
      <c r="AW23">
        <v>198673.87</v>
      </c>
      <c r="AX23">
        <v>61225.262843224788</v>
      </c>
      <c r="AY23">
        <v>1199741.918854455</v>
      </c>
      <c r="AZ23">
        <v>1176068.0488544549</v>
      </c>
      <c r="BA23">
        <v>4180</v>
      </c>
      <c r="BB23">
        <v>735680</v>
      </c>
      <c r="BC23">
        <v>0</v>
      </c>
      <c r="BD23">
        <v>0</v>
      </c>
      <c r="BF23" s="31">
        <v>1199741.918854455</v>
      </c>
      <c r="BG23">
        <v>1199741.918854455</v>
      </c>
      <c r="BH23">
        <v>0</v>
      </c>
      <c r="BI23">
        <v>759353.87</v>
      </c>
      <c r="BJ23">
        <v>560680</v>
      </c>
      <c r="BK23">
        <v>1001068.048854455</v>
      </c>
      <c r="BL23">
        <v>5687.8866412184943</v>
      </c>
      <c r="BM23">
        <v>5316.9048444444443</v>
      </c>
      <c r="BN23">
        <v>6.9774014699864995E-2</v>
      </c>
      <c r="BO23">
        <v>0</v>
      </c>
      <c r="BP23">
        <v>0</v>
      </c>
      <c r="BQ23" s="22">
        <v>1199741.918854455</v>
      </c>
      <c r="BS23" s="36">
        <v>4721.2956014401279</v>
      </c>
      <c r="BT23" s="33">
        <v>3.9352593480672451E-3</v>
      </c>
      <c r="BU23" s="34"/>
      <c r="BV23" s="36">
        <v>7475.3847022801638</v>
      </c>
      <c r="BW23" s="33">
        <v>6.2308273011064388E-3</v>
      </c>
    </row>
    <row r="24" spans="1:75" x14ac:dyDescent="0.35">
      <c r="A24">
        <v>100818</v>
      </c>
      <c r="B24" s="24">
        <v>2102852</v>
      </c>
      <c r="C24" s="25" t="s">
        <v>106</v>
      </c>
      <c r="E24" s="24">
        <v>183</v>
      </c>
      <c r="F24" s="26">
        <v>183</v>
      </c>
      <c r="G24" s="25">
        <v>0</v>
      </c>
      <c r="H24">
        <v>825567.9</v>
      </c>
      <c r="I24">
        <v>0</v>
      </c>
      <c r="J24">
        <v>0</v>
      </c>
      <c r="K24">
        <v>0</v>
      </c>
      <c r="L24">
        <v>0</v>
      </c>
      <c r="M24">
        <v>99197.616911764708</v>
      </c>
      <c r="N24">
        <v>0</v>
      </c>
      <c r="O24">
        <v>7149.99999999999</v>
      </c>
      <c r="P24">
        <v>4405.9599999999873</v>
      </c>
      <c r="Q24">
        <v>4856.8500000000013</v>
      </c>
      <c r="R24">
        <v>23390.549999999974</v>
      </c>
      <c r="S24">
        <v>26271.079999999965</v>
      </c>
      <c r="T24">
        <v>2946.9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14949.191890243901</v>
      </c>
      <c r="AB24">
        <v>0</v>
      </c>
      <c r="AC24">
        <v>0</v>
      </c>
      <c r="AD24">
        <v>25643.465696202529</v>
      </c>
      <c r="AE24">
        <v>0</v>
      </c>
      <c r="AF24">
        <v>0</v>
      </c>
      <c r="AG24">
        <v>0</v>
      </c>
      <c r="AH24">
        <v>175000</v>
      </c>
      <c r="AI24">
        <v>0</v>
      </c>
      <c r="AJ24">
        <v>0</v>
      </c>
      <c r="AK24">
        <v>0</v>
      </c>
      <c r="AL24">
        <v>26112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825567.9</v>
      </c>
      <c r="AV24">
        <v>208811.61449821104</v>
      </c>
      <c r="AW24">
        <v>201112</v>
      </c>
      <c r="AX24">
        <v>62202.426379455806</v>
      </c>
      <c r="AY24">
        <v>1235491.514498211</v>
      </c>
      <c r="AZ24">
        <v>1209379.514498211</v>
      </c>
      <c r="BA24">
        <v>4180</v>
      </c>
      <c r="BB24">
        <v>764940</v>
      </c>
      <c r="BC24">
        <v>0</v>
      </c>
      <c r="BD24">
        <v>0</v>
      </c>
      <c r="BF24" s="31">
        <v>1235491.514498211</v>
      </c>
      <c r="BG24">
        <v>1235491.514498211</v>
      </c>
      <c r="BH24">
        <v>0</v>
      </c>
      <c r="BI24">
        <v>791052</v>
      </c>
      <c r="BJ24">
        <v>589940</v>
      </c>
      <c r="BK24">
        <v>1034379.514498211</v>
      </c>
      <c r="BL24">
        <v>5652.3470737607158</v>
      </c>
      <c r="BM24">
        <v>5310.605492156863</v>
      </c>
      <c r="BN24">
        <v>6.4350775464034157E-2</v>
      </c>
      <c r="BO24">
        <v>0</v>
      </c>
      <c r="BP24">
        <v>0</v>
      </c>
      <c r="BQ24" s="22">
        <v>1235491.514498211</v>
      </c>
      <c r="BS24" s="36">
        <v>4909.0744037698023</v>
      </c>
      <c r="BT24" s="33">
        <v>3.9733776769511845E-3</v>
      </c>
      <c r="BU24" s="34"/>
      <c r="BV24" s="36">
        <v>7772.7011393024586</v>
      </c>
      <c r="BW24" s="33">
        <v>6.2911813218395956E-3</v>
      </c>
    </row>
    <row r="25" spans="1:75" x14ac:dyDescent="0.35">
      <c r="A25">
        <v>100816</v>
      </c>
      <c r="B25" s="24">
        <v>2105207</v>
      </c>
      <c r="C25" s="25" t="s">
        <v>107</v>
      </c>
      <c r="E25" s="24">
        <v>184</v>
      </c>
      <c r="F25" s="26">
        <v>184</v>
      </c>
      <c r="G25" s="25">
        <v>0</v>
      </c>
      <c r="H25">
        <v>830079.20000000007</v>
      </c>
      <c r="I25">
        <v>0</v>
      </c>
      <c r="J25">
        <v>0</v>
      </c>
      <c r="K25">
        <v>0</v>
      </c>
      <c r="L25">
        <v>0</v>
      </c>
      <c r="M25">
        <v>82453.440751173708</v>
      </c>
      <c r="N25">
        <v>0</v>
      </c>
      <c r="O25">
        <v>2312.7071823204406</v>
      </c>
      <c r="P25">
        <v>8096.6302762430996</v>
      </c>
      <c r="Q25">
        <v>6253.9770165746022</v>
      </c>
      <c r="R25">
        <v>19550.996243093879</v>
      </c>
      <c r="S25">
        <v>29134.377016574606</v>
      </c>
      <c r="T25">
        <v>2995.7436464088405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10247.811851851868</v>
      </c>
      <c r="AB25">
        <v>0</v>
      </c>
      <c r="AC25">
        <v>0</v>
      </c>
      <c r="AD25">
        <v>15895.571282051284</v>
      </c>
      <c r="AE25">
        <v>0</v>
      </c>
      <c r="AF25">
        <v>0</v>
      </c>
      <c r="AG25">
        <v>0</v>
      </c>
      <c r="AH25">
        <v>175000</v>
      </c>
      <c r="AI25">
        <v>0</v>
      </c>
      <c r="AJ25">
        <v>0</v>
      </c>
      <c r="AK25">
        <v>0</v>
      </c>
      <c r="AL25">
        <v>13000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830079.20000000007</v>
      </c>
      <c r="AV25">
        <v>176941.25526629231</v>
      </c>
      <c r="AW25">
        <v>188000</v>
      </c>
      <c r="AX25">
        <v>49452.128364992423</v>
      </c>
      <c r="AY25">
        <v>1195020.4552662924</v>
      </c>
      <c r="AZ25">
        <v>1182020.4552662924</v>
      </c>
      <c r="BA25">
        <v>4180</v>
      </c>
      <c r="BB25">
        <v>769120</v>
      </c>
      <c r="BC25">
        <v>0</v>
      </c>
      <c r="BD25">
        <v>0</v>
      </c>
      <c r="BF25" s="31">
        <v>1195020.4552662924</v>
      </c>
      <c r="BG25">
        <v>1195020.4552662922</v>
      </c>
      <c r="BH25">
        <v>0</v>
      </c>
      <c r="BI25">
        <v>782120</v>
      </c>
      <c r="BJ25">
        <v>594120</v>
      </c>
      <c r="BK25">
        <v>1007020.4552662924</v>
      </c>
      <c r="BL25">
        <v>5472.9372568820245</v>
      </c>
      <c r="BM25">
        <v>5245.1802954954956</v>
      </c>
      <c r="BN25">
        <v>4.3422141576739348E-2</v>
      </c>
      <c r="BO25">
        <v>0</v>
      </c>
      <c r="BP25">
        <v>0</v>
      </c>
      <c r="BQ25" s="22">
        <v>1195020.4552662924</v>
      </c>
      <c r="BS25" s="36">
        <v>4935.8999469601549</v>
      </c>
      <c r="BT25" s="33">
        <v>4.1303895052242122E-3</v>
      </c>
      <c r="BU25" s="34"/>
      <c r="BV25" s="36">
        <v>7815.1749160201289</v>
      </c>
      <c r="BW25" s="33">
        <v>6.5397833832715729E-3</v>
      </c>
    </row>
    <row r="26" spans="1:75" x14ac:dyDescent="0.35">
      <c r="A26">
        <v>100809</v>
      </c>
      <c r="B26" s="24">
        <v>2102516</v>
      </c>
      <c r="C26" s="25" t="s">
        <v>108</v>
      </c>
      <c r="E26" s="24">
        <v>188</v>
      </c>
      <c r="F26" s="26">
        <v>188</v>
      </c>
      <c r="G26" s="25">
        <v>0</v>
      </c>
      <c r="H26">
        <v>848124.4</v>
      </c>
      <c r="I26">
        <v>0</v>
      </c>
      <c r="J26">
        <v>0</v>
      </c>
      <c r="K26">
        <v>0</v>
      </c>
      <c r="L26">
        <v>0</v>
      </c>
      <c r="M26">
        <v>96926.42173515982</v>
      </c>
      <c r="N26">
        <v>0</v>
      </c>
      <c r="O26">
        <v>162.49999999999991</v>
      </c>
      <c r="P26">
        <v>14912.48000000001</v>
      </c>
      <c r="Q26">
        <v>12304.019999999993</v>
      </c>
      <c r="R26">
        <v>19752.019999999986</v>
      </c>
      <c r="S26">
        <v>3582.4200000000028</v>
      </c>
      <c r="T26">
        <v>5304.4199999999983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16025.042588235299</v>
      </c>
      <c r="AB26">
        <v>0</v>
      </c>
      <c r="AC26">
        <v>0</v>
      </c>
      <c r="AD26">
        <v>28454.80503144654</v>
      </c>
      <c r="AE26">
        <v>0</v>
      </c>
      <c r="AF26">
        <v>0</v>
      </c>
      <c r="AG26">
        <v>0</v>
      </c>
      <c r="AH26">
        <v>175000</v>
      </c>
      <c r="AI26">
        <v>0</v>
      </c>
      <c r="AJ26">
        <v>0</v>
      </c>
      <c r="AK26">
        <v>0</v>
      </c>
      <c r="AL26">
        <v>53000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848124.4</v>
      </c>
      <c r="AV26">
        <v>197424.12935484163</v>
      </c>
      <c r="AW26">
        <v>228000</v>
      </c>
      <c r="AX26">
        <v>61443.460043099229</v>
      </c>
      <c r="AY26">
        <v>1273548.5293548417</v>
      </c>
      <c r="AZ26">
        <v>1220548.5293548417</v>
      </c>
      <c r="BA26">
        <v>4180</v>
      </c>
      <c r="BB26">
        <v>785840</v>
      </c>
      <c r="BC26">
        <v>0</v>
      </c>
      <c r="BD26">
        <v>0</v>
      </c>
      <c r="BF26" s="31">
        <v>1273548.5293548417</v>
      </c>
      <c r="BG26">
        <v>1273548.5293548419</v>
      </c>
      <c r="BH26">
        <v>0</v>
      </c>
      <c r="BI26">
        <v>838840</v>
      </c>
      <c r="BJ26">
        <v>610840</v>
      </c>
      <c r="BK26">
        <v>1045548.5293548417</v>
      </c>
      <c r="BL26">
        <v>5561.428347632137</v>
      </c>
      <c r="BM26">
        <v>5314.3463826484012</v>
      </c>
      <c r="BN26">
        <v>4.6493387369417702E-2</v>
      </c>
      <c r="BO26">
        <v>0</v>
      </c>
      <c r="BP26">
        <v>0</v>
      </c>
      <c r="BQ26" s="22">
        <v>1273548.5293548417</v>
      </c>
      <c r="BS26" s="36">
        <v>5043.2021197199356</v>
      </c>
      <c r="BT26" s="33">
        <v>3.9599606952353339E-3</v>
      </c>
      <c r="BU26" s="34"/>
      <c r="BV26" s="36">
        <v>7985.0700228901114</v>
      </c>
      <c r="BW26" s="33">
        <v>6.2699377674561123E-3</v>
      </c>
    </row>
    <row r="27" spans="1:75" x14ac:dyDescent="0.35">
      <c r="A27">
        <v>100828</v>
      </c>
      <c r="B27" s="24">
        <v>2103447</v>
      </c>
      <c r="C27" s="25" t="s">
        <v>109</v>
      </c>
      <c r="E27" s="24">
        <v>188</v>
      </c>
      <c r="F27" s="26">
        <v>188</v>
      </c>
      <c r="G27" s="25">
        <v>0</v>
      </c>
      <c r="H27">
        <v>848124.4</v>
      </c>
      <c r="I27">
        <v>0</v>
      </c>
      <c r="J27">
        <v>0</v>
      </c>
      <c r="K27">
        <v>0</v>
      </c>
      <c r="L27">
        <v>0</v>
      </c>
      <c r="M27">
        <v>44232.379999999976</v>
      </c>
      <c r="N27">
        <v>0</v>
      </c>
      <c r="O27">
        <v>2275.0000000000009</v>
      </c>
      <c r="P27">
        <v>8134.0799999999945</v>
      </c>
      <c r="Q27">
        <v>9389.9099999999908</v>
      </c>
      <c r="R27">
        <v>29108.240000000009</v>
      </c>
      <c r="S27">
        <v>9553.1200000000008</v>
      </c>
      <c r="T27">
        <v>3536.2800000000025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12927.217724550901</v>
      </c>
      <c r="AB27">
        <v>0</v>
      </c>
      <c r="AC27">
        <v>0</v>
      </c>
      <c r="AD27">
        <v>21638.023478260875</v>
      </c>
      <c r="AE27">
        <v>0</v>
      </c>
      <c r="AF27">
        <v>0</v>
      </c>
      <c r="AG27">
        <v>0</v>
      </c>
      <c r="AH27">
        <v>175000</v>
      </c>
      <c r="AI27">
        <v>0</v>
      </c>
      <c r="AJ27">
        <v>0</v>
      </c>
      <c r="AK27">
        <v>0</v>
      </c>
      <c r="AL27">
        <v>7420.4400000000014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848124.4</v>
      </c>
      <c r="AV27">
        <v>140794.25120281175</v>
      </c>
      <c r="AW27">
        <v>182420.44</v>
      </c>
      <c r="AX27">
        <v>47163.383894936385</v>
      </c>
      <c r="AY27">
        <v>1171339.0912028118</v>
      </c>
      <c r="AZ27">
        <v>1163918.6512028119</v>
      </c>
      <c r="BA27">
        <v>4180</v>
      </c>
      <c r="BB27">
        <v>785840</v>
      </c>
      <c r="BC27">
        <v>0</v>
      </c>
      <c r="BD27">
        <v>0</v>
      </c>
      <c r="BF27" s="31">
        <v>1171339.0912028118</v>
      </c>
      <c r="BG27">
        <v>1171339.0912028118</v>
      </c>
      <c r="BH27">
        <v>0</v>
      </c>
      <c r="BI27">
        <v>793260.44</v>
      </c>
      <c r="BJ27">
        <v>610840</v>
      </c>
      <c r="BK27">
        <v>988918.65120281186</v>
      </c>
      <c r="BL27">
        <v>5260.2055915043184</v>
      </c>
      <c r="BM27">
        <v>5065.0929674999998</v>
      </c>
      <c r="BN27">
        <v>3.852103510365007E-2</v>
      </c>
      <c r="BO27">
        <v>0</v>
      </c>
      <c r="BP27">
        <v>0</v>
      </c>
      <c r="BQ27" s="22">
        <v>1171339.0912028118</v>
      </c>
      <c r="BS27" s="36">
        <v>5043.2021197199356</v>
      </c>
      <c r="BT27" s="33">
        <v>4.3055014193551996E-3</v>
      </c>
      <c r="BU27" s="34"/>
      <c r="BV27" s="36">
        <v>7985.0700228901114</v>
      </c>
      <c r="BW27" s="33">
        <v>6.8170439139792482E-3</v>
      </c>
    </row>
    <row r="28" spans="1:75" x14ac:dyDescent="0.35">
      <c r="A28">
        <v>100834</v>
      </c>
      <c r="B28" s="24">
        <v>2103484</v>
      </c>
      <c r="C28" s="25" t="s">
        <v>110</v>
      </c>
      <c r="E28" s="24">
        <v>190</v>
      </c>
      <c r="F28" s="26">
        <v>190</v>
      </c>
      <c r="G28" s="25">
        <v>0</v>
      </c>
      <c r="H28">
        <v>857147</v>
      </c>
      <c r="I28">
        <v>0</v>
      </c>
      <c r="J28">
        <v>0</v>
      </c>
      <c r="K28">
        <v>0</v>
      </c>
      <c r="L28">
        <v>0</v>
      </c>
      <c r="M28">
        <v>84561.902941176464</v>
      </c>
      <c r="N28">
        <v>0</v>
      </c>
      <c r="O28">
        <v>2287.0370370370379</v>
      </c>
      <c r="P28">
        <v>7325.3343915344076</v>
      </c>
      <c r="Q28">
        <v>15298.649206349228</v>
      </c>
      <c r="R28">
        <v>27694.631216931179</v>
      </c>
      <c r="S28">
        <v>11404.352910052965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21774.568862275471</v>
      </c>
      <c r="AB28">
        <v>0</v>
      </c>
      <c r="AC28">
        <v>0</v>
      </c>
      <c r="AD28">
        <v>28689.850980392159</v>
      </c>
      <c r="AE28">
        <v>0</v>
      </c>
      <c r="AF28">
        <v>0</v>
      </c>
      <c r="AG28">
        <v>0</v>
      </c>
      <c r="AH28">
        <v>175000</v>
      </c>
      <c r="AI28">
        <v>0</v>
      </c>
      <c r="AJ28">
        <v>0</v>
      </c>
      <c r="AK28">
        <v>0</v>
      </c>
      <c r="AL28">
        <v>3823.8099999999968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857147</v>
      </c>
      <c r="AV28">
        <v>199036.32754574891</v>
      </c>
      <c r="AW28">
        <v>178823.81</v>
      </c>
      <c r="AX28">
        <v>61601.24099091276</v>
      </c>
      <c r="AY28">
        <v>1235007.1375457491</v>
      </c>
      <c r="AZ28">
        <v>1231183.327545749</v>
      </c>
      <c r="BA28">
        <v>4180</v>
      </c>
      <c r="BB28">
        <v>794200</v>
      </c>
      <c r="BC28">
        <v>0</v>
      </c>
      <c r="BD28">
        <v>0</v>
      </c>
      <c r="BF28" s="31">
        <v>1235007.1375457491</v>
      </c>
      <c r="BG28">
        <v>1235007.1375457491</v>
      </c>
      <c r="BH28">
        <v>0</v>
      </c>
      <c r="BI28">
        <v>798023.80999999994</v>
      </c>
      <c r="BJ28">
        <v>619200</v>
      </c>
      <c r="BK28">
        <v>1056183.327545749</v>
      </c>
      <c r="BL28">
        <v>5558.859618661837</v>
      </c>
      <c r="BM28">
        <v>5131.7815089108917</v>
      </c>
      <c r="BN28">
        <v>8.3222192723786337E-2</v>
      </c>
      <c r="BO28">
        <v>0</v>
      </c>
      <c r="BP28">
        <v>0</v>
      </c>
      <c r="BQ28" s="22">
        <v>1235007.1375457491</v>
      </c>
      <c r="BS28" s="36">
        <v>5096.8532060999423</v>
      </c>
      <c r="BT28" s="33">
        <v>4.1269827931752637E-3</v>
      </c>
      <c r="BU28" s="34"/>
      <c r="BV28" s="36">
        <v>8070.0175763252191</v>
      </c>
      <c r="BW28" s="33">
        <v>6.5343894225277522E-3</v>
      </c>
    </row>
    <row r="29" spans="1:75" x14ac:dyDescent="0.35">
      <c r="A29">
        <v>100811</v>
      </c>
      <c r="B29" s="24">
        <v>2102560</v>
      </c>
      <c r="C29" s="25" t="s">
        <v>111</v>
      </c>
      <c r="E29" s="24">
        <v>193</v>
      </c>
      <c r="F29" s="26">
        <v>193</v>
      </c>
      <c r="G29" s="25">
        <v>0</v>
      </c>
      <c r="H29">
        <v>870680.9</v>
      </c>
      <c r="I29">
        <v>0</v>
      </c>
      <c r="J29">
        <v>0</v>
      </c>
      <c r="K29">
        <v>0</v>
      </c>
      <c r="L29">
        <v>0</v>
      </c>
      <c r="M29">
        <v>79152.680000000095</v>
      </c>
      <c r="N29">
        <v>0</v>
      </c>
      <c r="O29">
        <v>2112.5000000000009</v>
      </c>
      <c r="P29">
        <v>3558.6599999999862</v>
      </c>
      <c r="Q29">
        <v>23312.880000000012</v>
      </c>
      <c r="R29">
        <v>25989.49999999996</v>
      </c>
      <c r="S29">
        <v>11344.330000000004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12625.503496932539</v>
      </c>
      <c r="AB29">
        <v>0</v>
      </c>
      <c r="AC29">
        <v>0</v>
      </c>
      <c r="AD29">
        <v>28953.609350649353</v>
      </c>
      <c r="AE29">
        <v>0</v>
      </c>
      <c r="AF29">
        <v>0</v>
      </c>
      <c r="AG29">
        <v>0</v>
      </c>
      <c r="AH29">
        <v>175000</v>
      </c>
      <c r="AI29">
        <v>0</v>
      </c>
      <c r="AJ29">
        <v>0</v>
      </c>
      <c r="AK29">
        <v>0</v>
      </c>
      <c r="AL29">
        <v>25721.62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870680.9</v>
      </c>
      <c r="AV29">
        <v>187049.66284758196</v>
      </c>
      <c r="AW29">
        <v>200721.62</v>
      </c>
      <c r="AX29">
        <v>61562.398275747095</v>
      </c>
      <c r="AY29">
        <v>1258452.1828475818</v>
      </c>
      <c r="AZ29">
        <v>1232730.5628475817</v>
      </c>
      <c r="BA29">
        <v>4180</v>
      </c>
      <c r="BB29">
        <v>806740</v>
      </c>
      <c r="BC29">
        <v>0</v>
      </c>
      <c r="BD29">
        <v>0</v>
      </c>
      <c r="BF29" s="31">
        <v>1258452.1828475818</v>
      </c>
      <c r="BG29">
        <v>1258452.1828475818</v>
      </c>
      <c r="BH29">
        <v>0</v>
      </c>
      <c r="BI29">
        <v>832461.62</v>
      </c>
      <c r="BJ29">
        <v>631740</v>
      </c>
      <c r="BK29">
        <v>1057730.5628475817</v>
      </c>
      <c r="BL29">
        <v>5480.4692375522363</v>
      </c>
      <c r="BM29">
        <v>5132.9982764397901</v>
      </c>
      <c r="BN29">
        <v>6.7693566683495868E-2</v>
      </c>
      <c r="BO29">
        <v>0</v>
      </c>
      <c r="BP29">
        <v>0</v>
      </c>
      <c r="BQ29" s="22">
        <v>1258452.1828475818</v>
      </c>
      <c r="BS29" s="36">
        <v>5177.3298356696032</v>
      </c>
      <c r="BT29" s="33">
        <v>4.114045735098589E-3</v>
      </c>
      <c r="BU29" s="34"/>
      <c r="BV29" s="36">
        <v>8197.4389064772986</v>
      </c>
      <c r="BW29" s="33">
        <v>6.5139057472397713E-3</v>
      </c>
    </row>
    <row r="30" spans="1:75" x14ac:dyDescent="0.35">
      <c r="A30">
        <v>100825</v>
      </c>
      <c r="B30" s="24">
        <v>2103399</v>
      </c>
      <c r="C30" s="25" t="s">
        <v>112</v>
      </c>
      <c r="E30" s="24">
        <v>194</v>
      </c>
      <c r="F30" s="26">
        <v>194</v>
      </c>
      <c r="G30" s="25">
        <v>0</v>
      </c>
      <c r="H30">
        <v>875192.20000000007</v>
      </c>
      <c r="I30">
        <v>0</v>
      </c>
      <c r="J30">
        <v>0</v>
      </c>
      <c r="K30">
        <v>0</v>
      </c>
      <c r="L30">
        <v>0</v>
      </c>
      <c r="M30">
        <v>90792.779999999984</v>
      </c>
      <c r="N30">
        <v>0</v>
      </c>
      <c r="O30">
        <v>1787.5000000000014</v>
      </c>
      <c r="P30">
        <v>9998.139999999994</v>
      </c>
      <c r="Q30">
        <v>21370.139999999981</v>
      </c>
      <c r="R30">
        <v>14554.119999999952</v>
      </c>
      <c r="S30">
        <v>5970.699999999998</v>
      </c>
      <c r="T30">
        <v>7072.5600000000022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10929.771878787877</v>
      </c>
      <c r="AB30">
        <v>0</v>
      </c>
      <c r="AC30">
        <v>0</v>
      </c>
      <c r="AD30">
        <v>31321.705189873421</v>
      </c>
      <c r="AE30">
        <v>0</v>
      </c>
      <c r="AF30">
        <v>0</v>
      </c>
      <c r="AG30">
        <v>0</v>
      </c>
      <c r="AH30">
        <v>175000</v>
      </c>
      <c r="AI30">
        <v>0</v>
      </c>
      <c r="AJ30">
        <v>0</v>
      </c>
      <c r="AK30">
        <v>0</v>
      </c>
      <c r="AL30">
        <v>7017.15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875192.20000000007</v>
      </c>
      <c r="AV30">
        <v>193797.41706866125</v>
      </c>
      <c r="AW30">
        <v>182017.15</v>
      </c>
      <c r="AX30">
        <v>64531.467116655585</v>
      </c>
      <c r="AY30">
        <v>1251006.7670686613</v>
      </c>
      <c r="AZ30">
        <v>1243989.6170686614</v>
      </c>
      <c r="BA30">
        <v>4180</v>
      </c>
      <c r="BB30">
        <v>810920</v>
      </c>
      <c r="BC30">
        <v>0</v>
      </c>
      <c r="BD30">
        <v>0</v>
      </c>
      <c r="BF30" s="31">
        <v>1251006.7670686613</v>
      </c>
      <c r="BG30">
        <v>1251006.7670686613</v>
      </c>
      <c r="BH30">
        <v>0</v>
      </c>
      <c r="BI30">
        <v>817937.15</v>
      </c>
      <c r="BJ30">
        <v>635920</v>
      </c>
      <c r="BK30">
        <v>1068989.6170686614</v>
      </c>
      <c r="BL30">
        <v>5510.2557580858838</v>
      </c>
      <c r="BM30">
        <v>5137.4147170854276</v>
      </c>
      <c r="BN30">
        <v>7.2573670130329185E-2</v>
      </c>
      <c r="BO30">
        <v>0</v>
      </c>
      <c r="BP30">
        <v>0</v>
      </c>
      <c r="BQ30" s="22">
        <v>1251006.7670686613</v>
      </c>
      <c r="BS30" s="36">
        <v>5204.1553788599558</v>
      </c>
      <c r="BT30" s="33">
        <v>4.1599738033825731E-3</v>
      </c>
      <c r="BU30" s="34"/>
      <c r="BV30" s="36">
        <v>8239.9126831952017</v>
      </c>
      <c r="BW30" s="33">
        <v>6.5866251886892912E-3</v>
      </c>
    </row>
    <row r="31" spans="1:75" x14ac:dyDescent="0.35">
      <c r="A31">
        <v>100775</v>
      </c>
      <c r="B31" s="24">
        <v>2102038</v>
      </c>
      <c r="C31" s="25" t="s">
        <v>113</v>
      </c>
      <c r="E31" s="24">
        <v>196</v>
      </c>
      <c r="F31" s="26">
        <v>196</v>
      </c>
      <c r="G31" s="25">
        <v>0</v>
      </c>
      <c r="H31">
        <v>884214.8</v>
      </c>
      <c r="I31">
        <v>0</v>
      </c>
      <c r="J31">
        <v>0</v>
      </c>
      <c r="K31">
        <v>0</v>
      </c>
      <c r="L31">
        <v>0</v>
      </c>
      <c r="M31">
        <v>100104.86000000009</v>
      </c>
      <c r="N31">
        <v>0</v>
      </c>
      <c r="O31">
        <v>2600</v>
      </c>
      <c r="P31">
        <v>10167.600000000006</v>
      </c>
      <c r="Q31">
        <v>18779.820000000014</v>
      </c>
      <c r="R31">
        <v>9356.2200000000048</v>
      </c>
      <c r="S31">
        <v>4179.489999999998</v>
      </c>
      <c r="T31">
        <v>589.37999999999988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15723.530778443133</v>
      </c>
      <c r="AB31">
        <v>0</v>
      </c>
      <c r="AC31">
        <v>0</v>
      </c>
      <c r="AD31">
        <v>23127.721806451609</v>
      </c>
      <c r="AE31">
        <v>0</v>
      </c>
      <c r="AF31">
        <v>0</v>
      </c>
      <c r="AG31">
        <v>0</v>
      </c>
      <c r="AH31">
        <v>175000</v>
      </c>
      <c r="AI31">
        <v>0</v>
      </c>
      <c r="AJ31">
        <v>0</v>
      </c>
      <c r="AK31">
        <v>0</v>
      </c>
      <c r="AL31">
        <v>115444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884214.8</v>
      </c>
      <c r="AV31">
        <v>184628.62258489485</v>
      </c>
      <c r="AW31">
        <v>290444</v>
      </c>
      <c r="AX31">
        <v>54177.041836602701</v>
      </c>
      <c r="AY31">
        <v>1359287.4225848948</v>
      </c>
      <c r="AZ31">
        <v>1243843.4225848948</v>
      </c>
      <c r="BA31">
        <v>4180</v>
      </c>
      <c r="BB31">
        <v>819280</v>
      </c>
      <c r="BC31">
        <v>0</v>
      </c>
      <c r="BD31">
        <v>0</v>
      </c>
      <c r="BF31" s="31">
        <v>1359287.4225848948</v>
      </c>
      <c r="BG31">
        <v>1359287.4225848948</v>
      </c>
      <c r="BH31">
        <v>0</v>
      </c>
      <c r="BI31">
        <v>934724</v>
      </c>
      <c r="BJ31">
        <v>644280</v>
      </c>
      <c r="BK31">
        <v>1068843.4225848948</v>
      </c>
      <c r="BL31">
        <v>5453.2827682902798</v>
      </c>
      <c r="BM31">
        <v>5018.7570602941169</v>
      </c>
      <c r="BN31">
        <v>8.6580343056234368E-2</v>
      </c>
      <c r="BO31">
        <v>0</v>
      </c>
      <c r="BP31">
        <v>0</v>
      </c>
      <c r="BQ31" s="22">
        <v>1359287.4225848948</v>
      </c>
      <c r="BS31" s="36">
        <v>5257.8064652399626</v>
      </c>
      <c r="BT31" s="33">
        <v>3.8680608515022025E-3</v>
      </c>
      <c r="BU31" s="34"/>
      <c r="BV31" s="36">
        <v>8324.8602366300765</v>
      </c>
      <c r="BW31" s="33">
        <v>6.1244296815452541E-3</v>
      </c>
    </row>
    <row r="32" spans="1:75" x14ac:dyDescent="0.35">
      <c r="A32">
        <v>100822</v>
      </c>
      <c r="B32" s="24">
        <v>2103313</v>
      </c>
      <c r="C32" s="25" t="s">
        <v>114</v>
      </c>
      <c r="E32" s="24">
        <v>200</v>
      </c>
      <c r="F32" s="26">
        <v>200</v>
      </c>
      <c r="G32" s="25">
        <v>0</v>
      </c>
      <c r="H32">
        <v>902260</v>
      </c>
      <c r="I32">
        <v>0</v>
      </c>
      <c r="J32">
        <v>0</v>
      </c>
      <c r="K32">
        <v>0</v>
      </c>
      <c r="L32">
        <v>0</v>
      </c>
      <c r="M32">
        <v>67512.579999999987</v>
      </c>
      <c r="N32">
        <v>0</v>
      </c>
      <c r="O32">
        <v>2112.5</v>
      </c>
      <c r="P32">
        <v>11014.9</v>
      </c>
      <c r="Q32">
        <v>4533.0600000000013</v>
      </c>
      <c r="R32">
        <v>37424.879999999997</v>
      </c>
      <c r="S32">
        <v>15523.820000000002</v>
      </c>
      <c r="T32">
        <v>1768.1399999999999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8218.10404624275</v>
      </c>
      <c r="AB32">
        <v>0</v>
      </c>
      <c r="AC32">
        <v>0</v>
      </c>
      <c r="AD32">
        <v>31503.927272727273</v>
      </c>
      <c r="AE32">
        <v>0</v>
      </c>
      <c r="AF32">
        <v>0</v>
      </c>
      <c r="AG32">
        <v>0</v>
      </c>
      <c r="AH32">
        <v>175000</v>
      </c>
      <c r="AI32">
        <v>0</v>
      </c>
      <c r="AJ32">
        <v>0</v>
      </c>
      <c r="AK32">
        <v>0</v>
      </c>
      <c r="AL32">
        <v>4775.5099999999975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902260</v>
      </c>
      <c r="AV32">
        <v>179611.91131897003</v>
      </c>
      <c r="AW32">
        <v>179775.51</v>
      </c>
      <c r="AX32">
        <v>63742.091209616119</v>
      </c>
      <c r="AY32">
        <v>1261647.4213189699</v>
      </c>
      <c r="AZ32">
        <v>1256871.9113189699</v>
      </c>
      <c r="BA32">
        <v>4180</v>
      </c>
      <c r="BB32">
        <v>836000</v>
      </c>
      <c r="BC32">
        <v>0</v>
      </c>
      <c r="BD32">
        <v>0</v>
      </c>
      <c r="BF32" s="31">
        <v>1261647.4213189699</v>
      </c>
      <c r="BG32">
        <v>1261647.4213189699</v>
      </c>
      <c r="BH32">
        <v>0</v>
      </c>
      <c r="BI32">
        <v>840775.51</v>
      </c>
      <c r="BJ32">
        <v>661000</v>
      </c>
      <c r="BK32">
        <v>1081871.9113189699</v>
      </c>
      <c r="BL32">
        <v>5409.3595565948499</v>
      </c>
      <c r="BM32">
        <v>5084.4381024038457</v>
      </c>
      <c r="BN32">
        <v>6.3905085999057823E-2</v>
      </c>
      <c r="BO32">
        <v>0</v>
      </c>
      <c r="BP32">
        <v>0</v>
      </c>
      <c r="BQ32" s="22">
        <v>1261647.4213189699</v>
      </c>
      <c r="BS32" s="36">
        <v>5365.1086379997432</v>
      </c>
      <c r="BT32" s="33">
        <v>4.2524627303489214E-3</v>
      </c>
      <c r="BU32" s="34"/>
      <c r="BV32" s="36">
        <v>8494.7553435000591</v>
      </c>
      <c r="BW32" s="33">
        <v>6.7330659897194955E-3</v>
      </c>
    </row>
    <row r="33" spans="1:75" x14ac:dyDescent="0.35">
      <c r="A33">
        <v>100833</v>
      </c>
      <c r="B33" s="24">
        <v>2103476</v>
      </c>
      <c r="C33" s="25" t="s">
        <v>115</v>
      </c>
      <c r="E33" s="24">
        <v>202</v>
      </c>
      <c r="F33" s="26">
        <v>202</v>
      </c>
      <c r="G33" s="25">
        <v>0</v>
      </c>
      <c r="H33">
        <v>911282.60000000009</v>
      </c>
      <c r="I33">
        <v>0</v>
      </c>
      <c r="J33">
        <v>0</v>
      </c>
      <c r="K33">
        <v>0</v>
      </c>
      <c r="L33">
        <v>0</v>
      </c>
      <c r="M33">
        <v>63705.177832512316</v>
      </c>
      <c r="N33">
        <v>0</v>
      </c>
      <c r="O33">
        <v>1492.0454545454559</v>
      </c>
      <c r="P33">
        <v>6396.6870707070748</v>
      </c>
      <c r="Q33">
        <v>15525.566969696945</v>
      </c>
      <c r="R33">
        <v>29165.994444444466</v>
      </c>
      <c r="S33">
        <v>23147.016767676778</v>
      </c>
      <c r="T33">
        <v>1202.5733333333333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12201.716046511656</v>
      </c>
      <c r="AB33">
        <v>0</v>
      </c>
      <c r="AC33">
        <v>0</v>
      </c>
      <c r="AD33">
        <v>27105.045575757576</v>
      </c>
      <c r="AE33">
        <v>0</v>
      </c>
      <c r="AF33">
        <v>0</v>
      </c>
      <c r="AG33">
        <v>0</v>
      </c>
      <c r="AH33">
        <v>175000</v>
      </c>
      <c r="AI33">
        <v>0</v>
      </c>
      <c r="AJ33">
        <v>0</v>
      </c>
      <c r="AK33">
        <v>0</v>
      </c>
      <c r="AL33">
        <v>8659.0300000000061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911282.60000000009</v>
      </c>
      <c r="AV33">
        <v>179941.82349518561</v>
      </c>
      <c r="AW33">
        <v>183659.03</v>
      </c>
      <c r="AX33">
        <v>59860.764157643418</v>
      </c>
      <c r="AY33">
        <v>1274883.4534951858</v>
      </c>
      <c r="AZ33">
        <v>1266224.4234951858</v>
      </c>
      <c r="BA33">
        <v>4180</v>
      </c>
      <c r="BB33">
        <v>844360</v>
      </c>
      <c r="BC33">
        <v>0</v>
      </c>
      <c r="BD33">
        <v>0</v>
      </c>
      <c r="BF33" s="31">
        <v>1274883.4534951858</v>
      </c>
      <c r="BG33">
        <v>1274883.4534951854</v>
      </c>
      <c r="BH33">
        <v>0</v>
      </c>
      <c r="BI33">
        <v>853019.03</v>
      </c>
      <c r="BJ33">
        <v>669360</v>
      </c>
      <c r="BK33">
        <v>1091224.4234951858</v>
      </c>
      <c r="BL33">
        <v>5402.1011064118111</v>
      </c>
      <c r="BM33">
        <v>5116.6422108910892</v>
      </c>
      <c r="BN33">
        <v>5.5790278810799974E-2</v>
      </c>
      <c r="BO33">
        <v>0</v>
      </c>
      <c r="BP33">
        <v>0</v>
      </c>
      <c r="BQ33" s="22">
        <v>1274883.4534951858</v>
      </c>
      <c r="BS33" s="36">
        <v>5418.7597243799828</v>
      </c>
      <c r="BT33" s="33">
        <v>4.2503961515258969E-3</v>
      </c>
      <c r="BU33" s="34"/>
      <c r="BV33" s="36">
        <v>8579.7028969351668</v>
      </c>
      <c r="BW33" s="33">
        <v>6.7297939065828222E-3</v>
      </c>
    </row>
    <row r="34" spans="1:75" x14ac:dyDescent="0.35">
      <c r="A34">
        <v>100841</v>
      </c>
      <c r="B34" s="24">
        <v>2103669</v>
      </c>
      <c r="C34" s="25" t="s">
        <v>116</v>
      </c>
      <c r="E34" s="24">
        <v>202</v>
      </c>
      <c r="F34" s="26">
        <v>202</v>
      </c>
      <c r="G34" s="25">
        <v>0</v>
      </c>
      <c r="H34">
        <v>911282.60000000009</v>
      </c>
      <c r="I34">
        <v>0</v>
      </c>
      <c r="J34">
        <v>0</v>
      </c>
      <c r="K34">
        <v>0</v>
      </c>
      <c r="L34">
        <v>0</v>
      </c>
      <c r="M34">
        <v>91956.79</v>
      </c>
      <c r="N34">
        <v>0</v>
      </c>
      <c r="O34">
        <v>1469.7761194029858</v>
      </c>
      <c r="P34">
        <v>6471.5172139303422</v>
      </c>
      <c r="Q34">
        <v>14643.040298507438</v>
      </c>
      <c r="R34">
        <v>18805.536716417879</v>
      </c>
      <c r="S34">
        <v>13200.890945273639</v>
      </c>
      <c r="T34">
        <v>592.31223880596986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10012.242222222205</v>
      </c>
      <c r="AB34">
        <v>0</v>
      </c>
      <c r="AC34">
        <v>0</v>
      </c>
      <c r="AD34">
        <v>24158.844969696969</v>
      </c>
      <c r="AE34">
        <v>0</v>
      </c>
      <c r="AF34">
        <v>0</v>
      </c>
      <c r="AG34">
        <v>0</v>
      </c>
      <c r="AH34">
        <v>175000</v>
      </c>
      <c r="AI34">
        <v>0</v>
      </c>
      <c r="AJ34">
        <v>0</v>
      </c>
      <c r="AK34">
        <v>0</v>
      </c>
      <c r="AL34">
        <v>8192.8000000000029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911282.60000000009</v>
      </c>
      <c r="AV34">
        <v>181310.95072425742</v>
      </c>
      <c r="AW34">
        <v>183192.8</v>
      </c>
      <c r="AX34">
        <v>56280.634993039268</v>
      </c>
      <c r="AY34">
        <v>1275786.3507242575</v>
      </c>
      <c r="AZ34">
        <v>1267593.5507242575</v>
      </c>
      <c r="BA34">
        <v>4180</v>
      </c>
      <c r="BB34">
        <v>844360</v>
      </c>
      <c r="BC34">
        <v>0</v>
      </c>
      <c r="BD34">
        <v>0</v>
      </c>
      <c r="BF34" s="31">
        <v>1275786.3507242575</v>
      </c>
      <c r="BG34">
        <v>1275786.3507242578</v>
      </c>
      <c r="BH34">
        <v>0</v>
      </c>
      <c r="BI34">
        <v>852552.8</v>
      </c>
      <c r="BJ34">
        <v>669360</v>
      </c>
      <c r="BK34">
        <v>1092593.5507242575</v>
      </c>
      <c r="BL34">
        <v>5408.8789639814731</v>
      </c>
      <c r="BM34">
        <v>5167.1886985365854</v>
      </c>
      <c r="BN34">
        <v>4.6774035078946799E-2</v>
      </c>
      <c r="BO34">
        <v>0</v>
      </c>
      <c r="BP34">
        <v>0</v>
      </c>
      <c r="BQ34" s="22">
        <v>1275786.3507242575</v>
      </c>
      <c r="BS34" s="36">
        <v>5418.7597243799828</v>
      </c>
      <c r="BT34" s="33">
        <v>4.2473880687810932E-3</v>
      </c>
      <c r="BU34" s="34"/>
      <c r="BV34" s="36">
        <v>8579.702896934934</v>
      </c>
      <c r="BW34" s="33">
        <v>6.7250311089033675E-3</v>
      </c>
    </row>
    <row r="35" spans="1:75" x14ac:dyDescent="0.35">
      <c r="A35">
        <v>146669</v>
      </c>
      <c r="B35" s="24">
        <v>2102010</v>
      </c>
      <c r="C35" s="25" t="s">
        <v>117</v>
      </c>
      <c r="E35" s="24">
        <v>202</v>
      </c>
      <c r="F35" s="26">
        <v>202</v>
      </c>
      <c r="G35" s="25">
        <v>0</v>
      </c>
      <c r="H35">
        <v>911282.60000000009</v>
      </c>
      <c r="I35">
        <v>0</v>
      </c>
      <c r="J35">
        <v>0</v>
      </c>
      <c r="K35">
        <v>0</v>
      </c>
      <c r="L35">
        <v>0</v>
      </c>
      <c r="M35">
        <v>140845.21</v>
      </c>
      <c r="N35">
        <v>0</v>
      </c>
      <c r="O35">
        <v>492.37499999999994</v>
      </c>
      <c r="P35">
        <v>10440.4306</v>
      </c>
      <c r="Q35">
        <v>9156.7812000000013</v>
      </c>
      <c r="R35">
        <v>40424.068299999992</v>
      </c>
      <c r="S35">
        <v>13266.895400000001</v>
      </c>
      <c r="T35">
        <v>1190.5476000000001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13493.404886363647</v>
      </c>
      <c r="AB35">
        <v>0</v>
      </c>
      <c r="AC35">
        <v>0</v>
      </c>
      <c r="AD35">
        <v>18939.861038961037</v>
      </c>
      <c r="AE35">
        <v>0</v>
      </c>
      <c r="AF35">
        <v>0</v>
      </c>
      <c r="AG35">
        <v>0</v>
      </c>
      <c r="AH35">
        <v>175000</v>
      </c>
      <c r="AI35">
        <v>0</v>
      </c>
      <c r="AJ35">
        <v>0</v>
      </c>
      <c r="AK35">
        <v>0</v>
      </c>
      <c r="AL35">
        <v>6333.9000000000033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911282.60000000009</v>
      </c>
      <c r="AV35">
        <v>248249.57402532466</v>
      </c>
      <c r="AW35">
        <v>181333.9</v>
      </c>
      <c r="AX35">
        <v>64319.688604218769</v>
      </c>
      <c r="AY35">
        <v>1340866.0740253245</v>
      </c>
      <c r="AZ35">
        <v>1334532.1740253246</v>
      </c>
      <c r="BA35">
        <v>4180</v>
      </c>
      <c r="BB35">
        <v>844360</v>
      </c>
      <c r="BC35">
        <v>0</v>
      </c>
      <c r="BD35">
        <v>0</v>
      </c>
      <c r="BF35" s="31">
        <v>1340866.0740253245</v>
      </c>
      <c r="BG35">
        <v>1340866.0740253245</v>
      </c>
      <c r="BH35">
        <v>0</v>
      </c>
      <c r="BI35">
        <v>850693.9</v>
      </c>
      <c r="BJ35">
        <v>669360</v>
      </c>
      <c r="BK35">
        <v>1159532.1740253246</v>
      </c>
      <c r="BL35">
        <v>5740.2582872540825</v>
      </c>
      <c r="BM35">
        <v>5217.7598871559621</v>
      </c>
      <c r="BN35">
        <v>0.10013845240067532</v>
      </c>
      <c r="BO35">
        <v>0</v>
      </c>
      <c r="BP35">
        <v>0</v>
      </c>
      <c r="BQ35" s="22">
        <v>1340866.0740253245</v>
      </c>
      <c r="BS35" s="36">
        <v>5418.7597243799828</v>
      </c>
      <c r="BT35" s="33">
        <v>4.0412385914968272E-3</v>
      </c>
      <c r="BU35" s="34"/>
      <c r="BV35" s="36">
        <v>8579.702896934934</v>
      </c>
      <c r="BW35" s="33">
        <v>6.3986277698699469E-3</v>
      </c>
    </row>
    <row r="36" spans="1:75" x14ac:dyDescent="0.35">
      <c r="A36">
        <v>100840</v>
      </c>
      <c r="B36" s="24">
        <v>2103593</v>
      </c>
      <c r="C36" s="25" t="s">
        <v>118</v>
      </c>
      <c r="E36" s="24">
        <v>204</v>
      </c>
      <c r="F36" s="26">
        <v>204</v>
      </c>
      <c r="G36" s="25">
        <v>0</v>
      </c>
      <c r="H36">
        <v>920305.20000000007</v>
      </c>
      <c r="I36">
        <v>0</v>
      </c>
      <c r="J36">
        <v>0</v>
      </c>
      <c r="K36">
        <v>0</v>
      </c>
      <c r="L36">
        <v>0</v>
      </c>
      <c r="M36">
        <v>45572.75515151515</v>
      </c>
      <c r="N36">
        <v>0</v>
      </c>
      <c r="O36">
        <v>1300</v>
      </c>
      <c r="P36">
        <v>8303.5400000000154</v>
      </c>
      <c r="Q36">
        <v>15865.71000000003</v>
      </c>
      <c r="R36">
        <v>20791.599999999995</v>
      </c>
      <c r="S36">
        <v>13732.610000000039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8975.3903448275832</v>
      </c>
      <c r="AB36">
        <v>0</v>
      </c>
      <c r="AC36">
        <v>0</v>
      </c>
      <c r="AD36">
        <v>19990.216526946107</v>
      </c>
      <c r="AE36">
        <v>0</v>
      </c>
      <c r="AF36">
        <v>0</v>
      </c>
      <c r="AG36">
        <v>0</v>
      </c>
      <c r="AH36">
        <v>175000</v>
      </c>
      <c r="AI36">
        <v>0</v>
      </c>
      <c r="AJ36">
        <v>0</v>
      </c>
      <c r="AK36">
        <v>0</v>
      </c>
      <c r="AL36">
        <v>5798.3399999999974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920305.20000000007</v>
      </c>
      <c r="AV36">
        <v>134531.82202328893</v>
      </c>
      <c r="AW36">
        <v>180798.34</v>
      </c>
      <c r="AX36">
        <v>45455.984246330328</v>
      </c>
      <c r="AY36">
        <v>1235635.3620232891</v>
      </c>
      <c r="AZ36">
        <v>1229837.022023289</v>
      </c>
      <c r="BA36">
        <v>4180</v>
      </c>
      <c r="BB36">
        <v>852720</v>
      </c>
      <c r="BC36">
        <v>0</v>
      </c>
      <c r="BD36">
        <v>0</v>
      </c>
      <c r="BF36" s="31">
        <v>1235635.3620232891</v>
      </c>
      <c r="BG36">
        <v>1235635.3620232891</v>
      </c>
      <c r="BH36">
        <v>0</v>
      </c>
      <c r="BI36">
        <v>858518.34</v>
      </c>
      <c r="BJ36">
        <v>677720</v>
      </c>
      <c r="BK36">
        <v>1054837.022023289</v>
      </c>
      <c r="BL36">
        <v>5170.7697158004366</v>
      </c>
      <c r="BM36">
        <v>4788.8365009756089</v>
      </c>
      <c r="BN36">
        <v>7.9754908054809989E-2</v>
      </c>
      <c r="BO36">
        <v>0</v>
      </c>
      <c r="BP36">
        <v>0</v>
      </c>
      <c r="BQ36" s="22">
        <v>1235635.3620232891</v>
      </c>
      <c r="BS36" s="36">
        <v>5472.4108107599895</v>
      </c>
      <c r="BT36" s="33">
        <v>4.4288234045027648E-3</v>
      </c>
      <c r="BU36" s="34"/>
      <c r="BV36" s="36">
        <v>8664.6504503700417</v>
      </c>
      <c r="BW36" s="33">
        <v>7.0123037237960918E-3</v>
      </c>
    </row>
    <row r="37" spans="1:75" x14ac:dyDescent="0.35">
      <c r="A37">
        <v>100784</v>
      </c>
      <c r="B37" s="24">
        <v>2102138</v>
      </c>
      <c r="C37" s="25" t="s">
        <v>119</v>
      </c>
      <c r="E37" s="24">
        <v>208</v>
      </c>
      <c r="F37" s="26">
        <v>208</v>
      </c>
      <c r="G37" s="25">
        <v>0</v>
      </c>
      <c r="H37">
        <v>938350.4</v>
      </c>
      <c r="I37">
        <v>0</v>
      </c>
      <c r="J37">
        <v>0</v>
      </c>
      <c r="K37">
        <v>0</v>
      </c>
      <c r="L37">
        <v>0</v>
      </c>
      <c r="M37">
        <v>63776.391804878054</v>
      </c>
      <c r="N37">
        <v>0</v>
      </c>
      <c r="O37">
        <v>1625.0000000000009</v>
      </c>
      <c r="P37">
        <v>14404.099999999993</v>
      </c>
      <c r="Q37">
        <v>15218.129999999968</v>
      </c>
      <c r="R37">
        <v>24949.920000000024</v>
      </c>
      <c r="S37">
        <v>1791.2099999999973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13418.594157303356</v>
      </c>
      <c r="AB37">
        <v>0</v>
      </c>
      <c r="AC37">
        <v>0</v>
      </c>
      <c r="AD37">
        <v>26376.940838323357</v>
      </c>
      <c r="AE37">
        <v>0</v>
      </c>
      <c r="AF37">
        <v>0</v>
      </c>
      <c r="AG37">
        <v>0</v>
      </c>
      <c r="AH37">
        <v>175000</v>
      </c>
      <c r="AI37">
        <v>0</v>
      </c>
      <c r="AJ37">
        <v>0</v>
      </c>
      <c r="AK37">
        <v>0</v>
      </c>
      <c r="AL37">
        <v>30208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938350.4</v>
      </c>
      <c r="AV37">
        <v>161560.28680050475</v>
      </c>
      <c r="AW37">
        <v>205208</v>
      </c>
      <c r="AX37">
        <v>54489.385795517024</v>
      </c>
      <c r="AY37">
        <v>1305118.6868005048</v>
      </c>
      <c r="AZ37">
        <v>1274910.6868005048</v>
      </c>
      <c r="BA37">
        <v>4180</v>
      </c>
      <c r="BB37">
        <v>869440</v>
      </c>
      <c r="BC37">
        <v>0</v>
      </c>
      <c r="BD37">
        <v>0</v>
      </c>
      <c r="BF37" s="31">
        <v>1305118.6868005048</v>
      </c>
      <c r="BG37">
        <v>1305118.6868005048</v>
      </c>
      <c r="BH37">
        <v>0</v>
      </c>
      <c r="BI37">
        <v>899648</v>
      </c>
      <c r="BJ37">
        <v>694440</v>
      </c>
      <c r="BK37">
        <v>1099910.6868005048</v>
      </c>
      <c r="BL37">
        <v>5288.03214807935</v>
      </c>
      <c r="BM37">
        <v>5128.2192294685992</v>
      </c>
      <c r="BN37">
        <v>3.116343343755822E-2</v>
      </c>
      <c r="BO37">
        <v>0</v>
      </c>
      <c r="BP37">
        <v>0</v>
      </c>
      <c r="BQ37" s="22">
        <v>1305118.6868005048</v>
      </c>
      <c r="BS37" s="36">
        <v>5579.712983520003</v>
      </c>
      <c r="BT37" s="33">
        <v>4.2752533083398377E-3</v>
      </c>
      <c r="BU37" s="34"/>
      <c r="BV37" s="36">
        <v>8834.5455572400242</v>
      </c>
      <c r="BW37" s="33">
        <v>6.7691510715380916E-3</v>
      </c>
    </row>
    <row r="38" spans="1:75" x14ac:dyDescent="0.35">
      <c r="A38">
        <v>100783</v>
      </c>
      <c r="B38" s="24">
        <v>2102123</v>
      </c>
      <c r="C38" s="25" t="s">
        <v>120</v>
      </c>
      <c r="E38" s="24">
        <v>213</v>
      </c>
      <c r="F38" s="26">
        <v>213</v>
      </c>
      <c r="G38" s="25">
        <v>0</v>
      </c>
      <c r="H38">
        <v>960906.9</v>
      </c>
      <c r="I38">
        <v>0</v>
      </c>
      <c r="J38">
        <v>0</v>
      </c>
      <c r="K38">
        <v>0</v>
      </c>
      <c r="L38">
        <v>0</v>
      </c>
      <c r="M38">
        <v>94284.809999999983</v>
      </c>
      <c r="N38">
        <v>0</v>
      </c>
      <c r="O38">
        <v>163.2665094339622</v>
      </c>
      <c r="P38">
        <v>23155.270188679238</v>
      </c>
      <c r="Q38">
        <v>9108.8847169811197</v>
      </c>
      <c r="R38">
        <v>6266.9020754717021</v>
      </c>
      <c r="S38">
        <v>4799.0909433962306</v>
      </c>
      <c r="T38">
        <v>1184.3201886792449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13702.665882352952</v>
      </c>
      <c r="AB38">
        <v>0</v>
      </c>
      <c r="AC38">
        <v>0</v>
      </c>
      <c r="AD38">
        <v>34733.223278688522</v>
      </c>
      <c r="AE38">
        <v>0</v>
      </c>
      <c r="AF38">
        <v>0</v>
      </c>
      <c r="AG38">
        <v>0</v>
      </c>
      <c r="AH38">
        <v>175000</v>
      </c>
      <c r="AI38">
        <v>0</v>
      </c>
      <c r="AJ38">
        <v>0</v>
      </c>
      <c r="AK38">
        <v>0</v>
      </c>
      <c r="AL38">
        <v>38026.47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960906.9</v>
      </c>
      <c r="AV38">
        <v>187398.43378368294</v>
      </c>
      <c r="AW38">
        <v>213026.47</v>
      </c>
      <c r="AX38">
        <v>64771.110493135515</v>
      </c>
      <c r="AY38">
        <v>1361331.8037836829</v>
      </c>
      <c r="AZ38">
        <v>1323305.3337836829</v>
      </c>
      <c r="BA38">
        <v>4180</v>
      </c>
      <c r="BB38">
        <v>890340</v>
      </c>
      <c r="BC38">
        <v>0</v>
      </c>
      <c r="BD38">
        <v>0</v>
      </c>
      <c r="BF38" s="31">
        <v>1361331.8037836829</v>
      </c>
      <c r="BG38">
        <v>1361331.8037836829</v>
      </c>
      <c r="BH38">
        <v>0</v>
      </c>
      <c r="BI38">
        <v>928366.47</v>
      </c>
      <c r="BJ38">
        <v>715340</v>
      </c>
      <c r="BK38">
        <v>1148305.3337836829</v>
      </c>
      <c r="BL38">
        <v>5391.1048534445208</v>
      </c>
      <c r="BM38">
        <v>5127.6454673553717</v>
      </c>
      <c r="BN38">
        <v>5.1380187605878029E-2</v>
      </c>
      <c r="BO38">
        <v>0</v>
      </c>
      <c r="BP38">
        <v>0</v>
      </c>
      <c r="BQ38" s="22">
        <v>1361331.8037836829</v>
      </c>
      <c r="BS38" s="36">
        <v>5713.8406994699035</v>
      </c>
      <c r="BT38" s="33">
        <v>4.1972432316565783E-3</v>
      </c>
      <c r="BU38" s="34"/>
      <c r="BV38" s="36">
        <v>9046.9144408274442</v>
      </c>
      <c r="BW38" s="33">
        <v>6.645635116789653E-3</v>
      </c>
    </row>
    <row r="39" spans="1:75" x14ac:dyDescent="0.35">
      <c r="A39">
        <v>100853</v>
      </c>
      <c r="B39" s="24">
        <v>2105203</v>
      </c>
      <c r="C39" s="25" t="s">
        <v>121</v>
      </c>
      <c r="E39" s="24">
        <v>223</v>
      </c>
      <c r="F39" s="26">
        <v>223</v>
      </c>
      <c r="G39" s="25">
        <v>0</v>
      </c>
      <c r="H39">
        <v>1006019.9</v>
      </c>
      <c r="I39">
        <v>0</v>
      </c>
      <c r="J39">
        <v>0</v>
      </c>
      <c r="K39">
        <v>0</v>
      </c>
      <c r="L39">
        <v>0</v>
      </c>
      <c r="M39">
        <v>89940.193728070182</v>
      </c>
      <c r="N39">
        <v>0</v>
      </c>
      <c r="O39">
        <v>1949.9999999999998</v>
      </c>
      <c r="P39">
        <v>17454.380000000005</v>
      </c>
      <c r="Q39">
        <v>13599.180000000008</v>
      </c>
      <c r="R39">
        <v>16113.489999999974</v>
      </c>
      <c r="S39">
        <v>5970.7000000000062</v>
      </c>
      <c r="T39">
        <v>1768.1400000000028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16678.010000000002</v>
      </c>
      <c r="AB39">
        <v>0</v>
      </c>
      <c r="AC39">
        <v>0</v>
      </c>
      <c r="AD39">
        <v>35589.074684210522</v>
      </c>
      <c r="AE39">
        <v>0</v>
      </c>
      <c r="AF39">
        <v>0</v>
      </c>
      <c r="AG39">
        <v>0</v>
      </c>
      <c r="AH39">
        <v>175000</v>
      </c>
      <c r="AI39">
        <v>0</v>
      </c>
      <c r="AJ39">
        <v>0</v>
      </c>
      <c r="AK39">
        <v>0</v>
      </c>
      <c r="AL39">
        <v>3404.7999999999993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1006019.9</v>
      </c>
      <c r="AV39">
        <v>199063.16841228073</v>
      </c>
      <c r="AW39">
        <v>178404.8</v>
      </c>
      <c r="AX39">
        <v>68066.250993613517</v>
      </c>
      <c r="AY39">
        <v>1383487.8684122807</v>
      </c>
      <c r="AZ39">
        <v>1380083.0684122806</v>
      </c>
      <c r="BA39">
        <v>4180</v>
      </c>
      <c r="BB39">
        <v>932140</v>
      </c>
      <c r="BC39">
        <v>0</v>
      </c>
      <c r="BD39">
        <v>0</v>
      </c>
      <c r="BF39" s="31">
        <v>1383487.8684122807</v>
      </c>
      <c r="BG39">
        <v>1383487.8684122805</v>
      </c>
      <c r="BH39">
        <v>0</v>
      </c>
      <c r="BI39">
        <v>935544.8</v>
      </c>
      <c r="BJ39">
        <v>757140</v>
      </c>
      <c r="BK39">
        <v>1205083.0684122806</v>
      </c>
      <c r="BL39">
        <v>5403.9599480371326</v>
      </c>
      <c r="BM39">
        <v>5193.9855807017548</v>
      </c>
      <c r="BN39">
        <v>4.0426444023167342E-2</v>
      </c>
      <c r="BO39">
        <v>0</v>
      </c>
      <c r="BP39">
        <v>0</v>
      </c>
      <c r="BQ39" s="22">
        <v>1383487.8684122807</v>
      </c>
      <c r="BS39" s="36">
        <v>5982.0961313699372</v>
      </c>
      <c r="BT39" s="33">
        <v>4.3239238073226579E-3</v>
      </c>
      <c r="BU39" s="34"/>
      <c r="BV39" s="36">
        <v>9471.6522080022842</v>
      </c>
      <c r="BW39" s="33">
        <v>6.8462126949274575E-3</v>
      </c>
    </row>
    <row r="40" spans="1:75" x14ac:dyDescent="0.35">
      <c r="A40">
        <v>100851</v>
      </c>
      <c r="B40" s="24">
        <v>2105200</v>
      </c>
      <c r="C40" s="25" t="s">
        <v>122</v>
      </c>
      <c r="E40" s="24">
        <v>231</v>
      </c>
      <c r="F40" s="26">
        <v>231</v>
      </c>
      <c r="G40" s="25">
        <v>0</v>
      </c>
      <c r="H40">
        <v>1042110.3</v>
      </c>
      <c r="I40">
        <v>0</v>
      </c>
      <c r="J40">
        <v>0</v>
      </c>
      <c r="K40">
        <v>0</v>
      </c>
      <c r="L40">
        <v>0</v>
      </c>
      <c r="M40">
        <v>88228.320468749997</v>
      </c>
      <c r="N40">
        <v>0</v>
      </c>
      <c r="O40">
        <v>5687.5000000000173</v>
      </c>
      <c r="P40">
        <v>5761.6399999999931</v>
      </c>
      <c r="Q40">
        <v>15218.129999999966</v>
      </c>
      <c r="R40">
        <v>12474.960000000012</v>
      </c>
      <c r="S40">
        <v>7761.9100000000035</v>
      </c>
      <c r="T40">
        <v>589.38000000000011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12814.607826086978</v>
      </c>
      <c r="AB40">
        <v>0</v>
      </c>
      <c r="AC40">
        <v>0</v>
      </c>
      <c r="AD40">
        <v>32836.314870466325</v>
      </c>
      <c r="AE40">
        <v>0</v>
      </c>
      <c r="AF40">
        <v>0</v>
      </c>
      <c r="AG40">
        <v>0</v>
      </c>
      <c r="AH40">
        <v>175000</v>
      </c>
      <c r="AI40">
        <v>0</v>
      </c>
      <c r="AJ40">
        <v>0</v>
      </c>
      <c r="AK40">
        <v>0</v>
      </c>
      <c r="AL40">
        <v>7651.2300000000032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1042110.3</v>
      </c>
      <c r="AV40">
        <v>181372.7631653033</v>
      </c>
      <c r="AW40">
        <v>182651.23</v>
      </c>
      <c r="AX40">
        <v>62788.548239260439</v>
      </c>
      <c r="AY40">
        <v>1406134.2931653033</v>
      </c>
      <c r="AZ40">
        <v>1398483.0631653033</v>
      </c>
      <c r="BA40">
        <v>4180</v>
      </c>
      <c r="BB40">
        <v>965580</v>
      </c>
      <c r="BC40">
        <v>0</v>
      </c>
      <c r="BD40">
        <v>0</v>
      </c>
      <c r="BF40" s="31">
        <v>1406134.2931653033</v>
      </c>
      <c r="BG40">
        <v>1406134.2931653028</v>
      </c>
      <c r="BH40">
        <v>0</v>
      </c>
      <c r="BI40">
        <v>973231.23</v>
      </c>
      <c r="BJ40">
        <v>790580</v>
      </c>
      <c r="BK40">
        <v>1223483.0631653033</v>
      </c>
      <c r="BL40">
        <v>5296.4634769060749</v>
      </c>
      <c r="BM40">
        <v>5086.6396184905661</v>
      </c>
      <c r="BN40">
        <v>4.1249994918604614E-2</v>
      </c>
      <c r="BO40">
        <v>0</v>
      </c>
      <c r="BP40">
        <v>0</v>
      </c>
      <c r="BQ40" s="22">
        <v>1406134.2931653033</v>
      </c>
      <c r="BS40" s="36">
        <v>6196.7004768899642</v>
      </c>
      <c r="BT40" s="33">
        <v>4.4069051633331352E-3</v>
      </c>
      <c r="BU40" s="34"/>
      <c r="BV40" s="36">
        <v>9811.4424217424821</v>
      </c>
      <c r="BW40" s="33">
        <v>6.9775998419441586E-3</v>
      </c>
    </row>
    <row r="41" spans="1:75" x14ac:dyDescent="0.35">
      <c r="A41">
        <v>138270</v>
      </c>
      <c r="B41" s="24">
        <v>2102001</v>
      </c>
      <c r="C41" s="25" t="s">
        <v>123</v>
      </c>
      <c r="E41" s="24">
        <v>242</v>
      </c>
      <c r="F41" s="26">
        <v>242</v>
      </c>
      <c r="G41" s="25">
        <v>0</v>
      </c>
      <c r="H41">
        <v>1091734.6000000001</v>
      </c>
      <c r="I41">
        <v>0</v>
      </c>
      <c r="J41">
        <v>0</v>
      </c>
      <c r="K41">
        <v>0</v>
      </c>
      <c r="L41">
        <v>0</v>
      </c>
      <c r="M41">
        <v>189164.36963503648</v>
      </c>
      <c r="N41">
        <v>0</v>
      </c>
      <c r="O41">
        <v>1794.9170124481345</v>
      </c>
      <c r="P41">
        <v>15144.52066390043</v>
      </c>
      <c r="Q41">
        <v>26010.682157676376</v>
      </c>
      <c r="R41">
        <v>11482.829709543568</v>
      </c>
      <c r="S41">
        <v>2997.7373443983438</v>
      </c>
      <c r="T41">
        <v>8285.5578423236457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18776.616486486499</v>
      </c>
      <c r="AB41">
        <v>0</v>
      </c>
      <c r="AC41">
        <v>0</v>
      </c>
      <c r="AD41">
        <v>34183.47326086957</v>
      </c>
      <c r="AE41">
        <v>0</v>
      </c>
      <c r="AF41">
        <v>0</v>
      </c>
      <c r="AG41">
        <v>0</v>
      </c>
      <c r="AH41">
        <v>175000</v>
      </c>
      <c r="AI41">
        <v>0</v>
      </c>
      <c r="AJ41">
        <v>0</v>
      </c>
      <c r="AK41">
        <v>0</v>
      </c>
      <c r="AL41">
        <v>4812.8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1091734.6000000001</v>
      </c>
      <c r="AV41">
        <v>307840.70411268302</v>
      </c>
      <c r="AW41">
        <v>179812.8</v>
      </c>
      <c r="AX41">
        <v>86385.654344809373</v>
      </c>
      <c r="AY41">
        <v>1579388.1041126831</v>
      </c>
      <c r="AZ41">
        <v>1574575.3041126831</v>
      </c>
      <c r="BA41">
        <v>4180</v>
      </c>
      <c r="BB41">
        <v>1011560</v>
      </c>
      <c r="BC41">
        <v>0</v>
      </c>
      <c r="BD41">
        <v>0</v>
      </c>
      <c r="BF41" s="31">
        <v>1579388.1041126831</v>
      </c>
      <c r="BG41">
        <v>1579388.1041126833</v>
      </c>
      <c r="BH41">
        <v>0</v>
      </c>
      <c r="BI41">
        <v>1016372.8</v>
      </c>
      <c r="BJ41">
        <v>836560</v>
      </c>
      <c r="BK41">
        <v>1399575.3041126831</v>
      </c>
      <c r="BL41">
        <v>5783.3690252590204</v>
      </c>
      <c r="BM41">
        <v>5696.8598892733571</v>
      </c>
      <c r="BN41">
        <v>1.5185406990358275E-2</v>
      </c>
      <c r="BO41">
        <v>4.8145930096417256E-3</v>
      </c>
      <c r="BP41">
        <v>6637.5909555525286</v>
      </c>
      <c r="BQ41" s="22">
        <v>1586025.6950682355</v>
      </c>
      <c r="BS41" s="36">
        <v>6491.7814519798849</v>
      </c>
      <c r="BT41" s="33">
        <v>4.1103142635274164E-3</v>
      </c>
      <c r="BU41" s="34"/>
      <c r="BV41" s="36">
        <v>10278.653965634992</v>
      </c>
      <c r="BW41" s="33">
        <v>6.5079975839185192E-3</v>
      </c>
    </row>
    <row r="42" spans="1:75" x14ac:dyDescent="0.35">
      <c r="A42">
        <v>100823</v>
      </c>
      <c r="B42" s="24">
        <v>2103337</v>
      </c>
      <c r="C42" s="25" t="s">
        <v>124</v>
      </c>
      <c r="E42" s="24">
        <v>267</v>
      </c>
      <c r="F42" s="26">
        <v>267</v>
      </c>
      <c r="G42" s="25">
        <v>0</v>
      </c>
      <c r="H42">
        <v>1204517.1000000001</v>
      </c>
      <c r="I42">
        <v>0</v>
      </c>
      <c r="J42">
        <v>0</v>
      </c>
      <c r="K42">
        <v>0</v>
      </c>
      <c r="L42">
        <v>0</v>
      </c>
      <c r="M42">
        <v>26672.333619402983</v>
      </c>
      <c r="N42">
        <v>0</v>
      </c>
      <c r="O42">
        <v>4387.5000000000009</v>
      </c>
      <c r="P42">
        <v>1355.68</v>
      </c>
      <c r="Q42">
        <v>647.58000000000004</v>
      </c>
      <c r="R42">
        <v>519.79000000000065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14764.140000000005</v>
      </c>
      <c r="AB42">
        <v>0</v>
      </c>
      <c r="AC42">
        <v>0</v>
      </c>
      <c r="AD42">
        <v>23908.794418604648</v>
      </c>
      <c r="AE42">
        <v>0</v>
      </c>
      <c r="AF42">
        <v>0</v>
      </c>
      <c r="AG42">
        <v>0</v>
      </c>
      <c r="AH42">
        <v>175000</v>
      </c>
      <c r="AI42">
        <v>0</v>
      </c>
      <c r="AJ42">
        <v>0</v>
      </c>
      <c r="AK42">
        <v>60400</v>
      </c>
      <c r="AL42">
        <v>8524.8000000000029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1204517.1000000001</v>
      </c>
      <c r="AV42">
        <v>72255.818038007637</v>
      </c>
      <c r="AW42">
        <v>243924.8</v>
      </c>
      <c r="AX42">
        <v>33730.773583649767</v>
      </c>
      <c r="AY42">
        <v>1520697.7180380078</v>
      </c>
      <c r="AZ42">
        <v>1451772.9180380078</v>
      </c>
      <c r="BA42">
        <v>4180</v>
      </c>
      <c r="BB42">
        <v>1116060</v>
      </c>
      <c r="BC42">
        <v>0</v>
      </c>
      <c r="BD42">
        <v>0</v>
      </c>
      <c r="BF42" s="31">
        <v>1520697.7180380078</v>
      </c>
      <c r="BG42">
        <v>1520697.7180380076</v>
      </c>
      <c r="BH42">
        <v>0</v>
      </c>
      <c r="BI42">
        <v>1184984.8</v>
      </c>
      <c r="BJ42">
        <v>1001460</v>
      </c>
      <c r="BK42">
        <v>1337172.9180380078</v>
      </c>
      <c r="BL42">
        <v>5008.138269805273</v>
      </c>
      <c r="BM42">
        <v>4697.2511913857679</v>
      </c>
      <c r="BN42">
        <v>6.6184895325512319E-2</v>
      </c>
      <c r="BO42">
        <v>0</v>
      </c>
      <c r="BP42">
        <v>0</v>
      </c>
      <c r="BQ42" s="22">
        <v>1520697.7180380078</v>
      </c>
      <c r="BS42" s="36">
        <v>7162.4200317300856</v>
      </c>
      <c r="BT42" s="33">
        <v>4.7099564540485951E-3</v>
      </c>
      <c r="BU42" s="34"/>
      <c r="BV42" s="36">
        <v>11340.498383572558</v>
      </c>
      <c r="BW42" s="33">
        <v>7.457431052243558E-3</v>
      </c>
    </row>
    <row r="43" spans="1:75" x14ac:dyDescent="0.35">
      <c r="A43">
        <v>134903</v>
      </c>
      <c r="B43" s="24">
        <v>2103670</v>
      </c>
      <c r="C43" s="25" t="s">
        <v>125</v>
      </c>
      <c r="E43" s="24">
        <v>269</v>
      </c>
      <c r="F43" s="26">
        <v>269</v>
      </c>
      <c r="G43" s="25">
        <v>0</v>
      </c>
      <c r="H43">
        <v>1213539.7</v>
      </c>
      <c r="I43">
        <v>0</v>
      </c>
      <c r="J43">
        <v>0</v>
      </c>
      <c r="K43">
        <v>0</v>
      </c>
      <c r="L43">
        <v>0</v>
      </c>
      <c r="M43">
        <v>139530.08291228069</v>
      </c>
      <c r="N43">
        <v>0</v>
      </c>
      <c r="O43">
        <v>812.49999999999841</v>
      </c>
      <c r="P43">
        <v>14234.639999999998</v>
      </c>
      <c r="Q43">
        <v>32379.000000000022</v>
      </c>
      <c r="R43">
        <v>23390.550000000021</v>
      </c>
      <c r="S43">
        <v>2388.2799999999952</v>
      </c>
      <c r="T43">
        <v>4715.0400000000063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22902.884166666685</v>
      </c>
      <c r="AB43">
        <v>0</v>
      </c>
      <c r="AC43">
        <v>0</v>
      </c>
      <c r="AD43">
        <v>42750.31745283019</v>
      </c>
      <c r="AE43">
        <v>0</v>
      </c>
      <c r="AF43">
        <v>0</v>
      </c>
      <c r="AG43">
        <v>0</v>
      </c>
      <c r="AH43">
        <v>175000</v>
      </c>
      <c r="AI43">
        <v>0</v>
      </c>
      <c r="AJ43">
        <v>0</v>
      </c>
      <c r="AK43">
        <v>0</v>
      </c>
      <c r="AL43">
        <v>69160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1213539.7</v>
      </c>
      <c r="AV43">
        <v>283103.29453177762</v>
      </c>
      <c r="AW43">
        <v>244160</v>
      </c>
      <c r="AX43">
        <v>89537.146001033427</v>
      </c>
      <c r="AY43">
        <v>1740802.9945317777</v>
      </c>
      <c r="AZ43">
        <v>1671642.9945317777</v>
      </c>
      <c r="BA43">
        <v>4180</v>
      </c>
      <c r="BB43">
        <v>1124420</v>
      </c>
      <c r="BC43">
        <v>0</v>
      </c>
      <c r="BD43">
        <v>0</v>
      </c>
      <c r="BF43" s="31">
        <v>1740802.9945317777</v>
      </c>
      <c r="BG43">
        <v>1740802.9945317777</v>
      </c>
      <c r="BH43">
        <v>0</v>
      </c>
      <c r="BI43">
        <v>1193580</v>
      </c>
      <c r="BJ43">
        <v>949420</v>
      </c>
      <c r="BK43">
        <v>1496642.9945317777</v>
      </c>
      <c r="BL43">
        <v>5563.728604207352</v>
      </c>
      <c r="BM43">
        <v>5374.1747796551726</v>
      </c>
      <c r="BN43">
        <v>3.5271242995253277E-2</v>
      </c>
      <c r="BO43">
        <v>0</v>
      </c>
      <c r="BP43">
        <v>0</v>
      </c>
      <c r="BQ43" s="22">
        <v>1740802.9945317777</v>
      </c>
      <c r="BS43" s="36">
        <v>7216.0711181098595</v>
      </c>
      <c r="BT43" s="33">
        <v>4.1452543112443117E-3</v>
      </c>
      <c r="BU43" s="34"/>
      <c r="BV43" s="36">
        <v>11425.445937007666</v>
      </c>
      <c r="BW43" s="33">
        <v>6.5633193261370503E-3</v>
      </c>
    </row>
    <row r="44" spans="1:75" x14ac:dyDescent="0.35">
      <c r="A44">
        <v>100782</v>
      </c>
      <c r="B44" s="24">
        <v>2102116</v>
      </c>
      <c r="C44" s="25" t="s">
        <v>126</v>
      </c>
      <c r="E44" s="24">
        <v>274</v>
      </c>
      <c r="F44" s="26">
        <v>274</v>
      </c>
      <c r="G44" s="25">
        <v>0</v>
      </c>
      <c r="H44">
        <v>1236096.2</v>
      </c>
      <c r="I44">
        <v>0</v>
      </c>
      <c r="J44">
        <v>0</v>
      </c>
      <c r="K44">
        <v>0</v>
      </c>
      <c r="L44">
        <v>0</v>
      </c>
      <c r="M44">
        <v>105280.74912621359</v>
      </c>
      <c r="N44">
        <v>0</v>
      </c>
      <c r="O44">
        <v>2437.5000000000018</v>
      </c>
      <c r="P44">
        <v>14743.019999999977</v>
      </c>
      <c r="Q44">
        <v>16189.500000000042</v>
      </c>
      <c r="R44">
        <v>43142.569999999985</v>
      </c>
      <c r="S44">
        <v>7761.910000000008</v>
      </c>
      <c r="T44">
        <v>11198.220000000007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19649.662950819667</v>
      </c>
      <c r="AB44">
        <v>0</v>
      </c>
      <c r="AC44">
        <v>0</v>
      </c>
      <c r="AD44">
        <v>41961.480909090911</v>
      </c>
      <c r="AE44">
        <v>0</v>
      </c>
      <c r="AF44">
        <v>0</v>
      </c>
      <c r="AG44">
        <v>0</v>
      </c>
      <c r="AH44">
        <v>175000</v>
      </c>
      <c r="AI44">
        <v>0</v>
      </c>
      <c r="AJ44">
        <v>0</v>
      </c>
      <c r="AK44">
        <v>0</v>
      </c>
      <c r="AL44">
        <v>53880.24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1236096.2</v>
      </c>
      <c r="AV44">
        <v>262364.61298612418</v>
      </c>
      <c r="AW44">
        <v>228880.24</v>
      </c>
      <c r="AX44">
        <v>87380.767722084944</v>
      </c>
      <c r="AY44">
        <v>1727341.0529861241</v>
      </c>
      <c r="AZ44">
        <v>1673460.8129861241</v>
      </c>
      <c r="BA44">
        <v>4180</v>
      </c>
      <c r="BB44">
        <v>1145320</v>
      </c>
      <c r="BC44">
        <v>0</v>
      </c>
      <c r="BD44">
        <v>0</v>
      </c>
      <c r="BF44" s="31">
        <v>1727341.0529861241</v>
      </c>
      <c r="BG44">
        <v>1727341.0529861241</v>
      </c>
      <c r="BH44">
        <v>0</v>
      </c>
      <c r="BI44">
        <v>1199200.24</v>
      </c>
      <c r="BJ44">
        <v>970320</v>
      </c>
      <c r="BK44">
        <v>1498460.8129861241</v>
      </c>
      <c r="BL44">
        <v>5468.8350838909637</v>
      </c>
      <c r="BM44">
        <v>5248.0680842443726</v>
      </c>
      <c r="BN44">
        <v>4.2066336812468692E-2</v>
      </c>
      <c r="BO44">
        <v>0</v>
      </c>
      <c r="BP44">
        <v>0</v>
      </c>
      <c r="BQ44" s="22">
        <v>1727341.0529861241</v>
      </c>
      <c r="BS44" s="36">
        <v>7350.19883405976</v>
      </c>
      <c r="BT44" s="33">
        <v>4.2552099490446166E-3</v>
      </c>
      <c r="BU44" s="34"/>
      <c r="BV44" s="36">
        <v>11637.814820594853</v>
      </c>
      <c r="BW44" s="33">
        <v>6.7374157526541118E-3</v>
      </c>
    </row>
    <row r="45" spans="1:75" x14ac:dyDescent="0.35">
      <c r="A45">
        <v>137413</v>
      </c>
      <c r="B45" s="24">
        <v>2102857</v>
      </c>
      <c r="C45" s="25" t="s">
        <v>127</v>
      </c>
      <c r="E45" s="24">
        <v>287</v>
      </c>
      <c r="F45" s="26">
        <v>287</v>
      </c>
      <c r="G45" s="25">
        <v>0</v>
      </c>
      <c r="H45">
        <v>1294743.1000000001</v>
      </c>
      <c r="I45">
        <v>0</v>
      </c>
      <c r="J45">
        <v>0</v>
      </c>
      <c r="K45">
        <v>0</v>
      </c>
      <c r="L45">
        <v>0</v>
      </c>
      <c r="M45">
        <v>146904.12850162867</v>
      </c>
      <c r="N45">
        <v>0</v>
      </c>
      <c r="O45">
        <v>2609.0909090909067</v>
      </c>
      <c r="P45">
        <v>14114.358951048942</v>
      </c>
      <c r="Q45">
        <v>31192.524755244787</v>
      </c>
      <c r="R45">
        <v>29731.624510489462</v>
      </c>
      <c r="S45">
        <v>9586.52251748251</v>
      </c>
      <c r="T45">
        <v>4731.5261538461582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22375.831679687501</v>
      </c>
      <c r="AB45">
        <v>0</v>
      </c>
      <c r="AC45">
        <v>0</v>
      </c>
      <c r="AD45">
        <v>25580.735185185185</v>
      </c>
      <c r="AE45">
        <v>0</v>
      </c>
      <c r="AF45">
        <v>0</v>
      </c>
      <c r="AG45">
        <v>0</v>
      </c>
      <c r="AH45">
        <v>175000</v>
      </c>
      <c r="AI45">
        <v>0</v>
      </c>
      <c r="AJ45">
        <v>0</v>
      </c>
      <c r="AK45">
        <v>0</v>
      </c>
      <c r="AL45">
        <v>11172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1294743.1000000001</v>
      </c>
      <c r="AV45">
        <v>286826.34316370415</v>
      </c>
      <c r="AW45">
        <v>186172</v>
      </c>
      <c r="AX45">
        <v>77372.563963198249</v>
      </c>
      <c r="AY45">
        <v>1767741.4431637041</v>
      </c>
      <c r="AZ45">
        <v>1756569.4431637041</v>
      </c>
      <c r="BA45">
        <v>4180</v>
      </c>
      <c r="BB45">
        <v>1199660</v>
      </c>
      <c r="BC45">
        <v>0</v>
      </c>
      <c r="BD45">
        <v>0</v>
      </c>
      <c r="BF45" s="31">
        <v>1767741.4431637041</v>
      </c>
      <c r="BG45">
        <v>1767741.4431637044</v>
      </c>
      <c r="BH45">
        <v>0</v>
      </c>
      <c r="BI45">
        <v>1210832</v>
      </c>
      <c r="BJ45">
        <v>1024660</v>
      </c>
      <c r="BK45">
        <v>1581569.4431637041</v>
      </c>
      <c r="BL45">
        <v>5510.6949239153455</v>
      </c>
      <c r="BM45">
        <v>5304.0336694805192</v>
      </c>
      <c r="BN45">
        <v>3.8963035929420652E-2</v>
      </c>
      <c r="BO45">
        <v>0</v>
      </c>
      <c r="BP45">
        <v>0</v>
      </c>
      <c r="BQ45" s="22">
        <v>1767741.4431637041</v>
      </c>
      <c r="BS45" s="36">
        <v>7698.9308955296874</v>
      </c>
      <c r="BT45" s="33">
        <v>4.3552358436259831E-3</v>
      </c>
      <c r="BU45" s="34"/>
      <c r="BV45" s="36">
        <v>12189.973917922471</v>
      </c>
      <c r="BW45" s="33">
        <v>6.8957900857414033E-3</v>
      </c>
    </row>
    <row r="46" spans="1:75" x14ac:dyDescent="0.35">
      <c r="A46">
        <v>100824</v>
      </c>
      <c r="B46" s="24">
        <v>2103341</v>
      </c>
      <c r="C46" s="25" t="s">
        <v>128</v>
      </c>
      <c r="E46" s="24">
        <v>290</v>
      </c>
      <c r="F46" s="26">
        <v>290</v>
      </c>
      <c r="G46" s="25">
        <v>0</v>
      </c>
      <c r="H46">
        <v>1308277</v>
      </c>
      <c r="I46">
        <v>0</v>
      </c>
      <c r="J46">
        <v>0</v>
      </c>
      <c r="K46">
        <v>0</v>
      </c>
      <c r="L46">
        <v>0</v>
      </c>
      <c r="M46">
        <v>97776.839999999967</v>
      </c>
      <c r="N46">
        <v>0</v>
      </c>
      <c r="O46">
        <v>2636.3636363636347</v>
      </c>
      <c r="P46">
        <v>13918.235664335656</v>
      </c>
      <c r="Q46">
        <v>30205.304895104928</v>
      </c>
      <c r="R46">
        <v>26352.989510489533</v>
      </c>
      <c r="S46">
        <v>11502.991958041954</v>
      </c>
      <c r="T46">
        <v>12550.084615384611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37574.659437750983</v>
      </c>
      <c r="AB46">
        <v>0</v>
      </c>
      <c r="AC46">
        <v>0</v>
      </c>
      <c r="AD46">
        <v>32341.684146341468</v>
      </c>
      <c r="AE46">
        <v>0</v>
      </c>
      <c r="AF46">
        <v>0</v>
      </c>
      <c r="AG46">
        <v>0</v>
      </c>
      <c r="AH46">
        <v>175000</v>
      </c>
      <c r="AI46">
        <v>0</v>
      </c>
      <c r="AJ46">
        <v>0</v>
      </c>
      <c r="AK46">
        <v>60400</v>
      </c>
      <c r="AL46">
        <v>10600.04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1308277</v>
      </c>
      <c r="AV46">
        <v>264859.15386381274</v>
      </c>
      <c r="AW46">
        <v>246000.04</v>
      </c>
      <c r="AX46">
        <v>77121.95500476037</v>
      </c>
      <c r="AY46">
        <v>1819136.1938638128</v>
      </c>
      <c r="AZ46">
        <v>1748136.1538638128</v>
      </c>
      <c r="BA46">
        <v>4180</v>
      </c>
      <c r="BB46">
        <v>1212200</v>
      </c>
      <c r="BC46">
        <v>0</v>
      </c>
      <c r="BD46">
        <v>0</v>
      </c>
      <c r="BF46" s="31">
        <v>1819136.1938638128</v>
      </c>
      <c r="BG46">
        <v>1819136.1938638124</v>
      </c>
      <c r="BH46">
        <v>0</v>
      </c>
      <c r="BI46">
        <v>1283200.04</v>
      </c>
      <c r="BJ46">
        <v>1097600</v>
      </c>
      <c r="BK46">
        <v>1633536.1538638128</v>
      </c>
      <c r="BL46">
        <v>5632.8832891855618</v>
      </c>
      <c r="BM46">
        <v>5353.1138812709032</v>
      </c>
      <c r="BN46">
        <v>5.2262928478599348E-2</v>
      </c>
      <c r="BO46">
        <v>0</v>
      </c>
      <c r="BP46">
        <v>0</v>
      </c>
      <c r="BQ46" s="22">
        <v>1819136.1938638128</v>
      </c>
      <c r="BS46" s="36">
        <v>7779.4075250998139</v>
      </c>
      <c r="BT46" s="33">
        <v>4.276429412674425E-3</v>
      </c>
      <c r="BU46" s="34"/>
      <c r="BV46" s="36">
        <v>12317.395248075016</v>
      </c>
      <c r="BW46" s="33">
        <v>6.7710132367346772E-3</v>
      </c>
    </row>
    <row r="47" spans="1:75" x14ac:dyDescent="0.35">
      <c r="A47">
        <v>100808</v>
      </c>
      <c r="B47" s="24">
        <v>2102514</v>
      </c>
      <c r="C47" s="25" t="s">
        <v>129</v>
      </c>
      <c r="E47" s="24">
        <v>294</v>
      </c>
      <c r="F47" s="26">
        <v>294</v>
      </c>
      <c r="G47" s="25">
        <v>0</v>
      </c>
      <c r="H47">
        <v>1326322.2</v>
      </c>
      <c r="I47">
        <v>0</v>
      </c>
      <c r="J47">
        <v>0</v>
      </c>
      <c r="K47">
        <v>0</v>
      </c>
      <c r="L47">
        <v>0</v>
      </c>
      <c r="M47">
        <v>151837.75494880546</v>
      </c>
      <c r="N47">
        <v>0</v>
      </c>
      <c r="O47">
        <v>812.49999999999829</v>
      </c>
      <c r="P47">
        <v>21351.960000000021</v>
      </c>
      <c r="Q47">
        <v>7123.3799999999992</v>
      </c>
      <c r="R47">
        <v>63414.380000000026</v>
      </c>
      <c r="S47">
        <v>0</v>
      </c>
      <c r="T47">
        <v>1768.1400000000067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20651.640711462467</v>
      </c>
      <c r="AB47">
        <v>0</v>
      </c>
      <c r="AC47">
        <v>0</v>
      </c>
      <c r="AD47">
        <v>33192.563703703701</v>
      </c>
      <c r="AE47">
        <v>0</v>
      </c>
      <c r="AF47">
        <v>0</v>
      </c>
      <c r="AG47">
        <v>0</v>
      </c>
      <c r="AH47">
        <v>175000</v>
      </c>
      <c r="AI47">
        <v>0</v>
      </c>
      <c r="AJ47">
        <v>0</v>
      </c>
      <c r="AK47">
        <v>0</v>
      </c>
      <c r="AL47">
        <v>39102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1326322.2</v>
      </c>
      <c r="AV47">
        <v>300152.31936397171</v>
      </c>
      <c r="AW47">
        <v>214102</v>
      </c>
      <c r="AX47">
        <v>89017.564979204486</v>
      </c>
      <c r="AY47">
        <v>1840576.5193639717</v>
      </c>
      <c r="AZ47">
        <v>1801474.5193639717</v>
      </c>
      <c r="BA47">
        <v>4180</v>
      </c>
      <c r="BB47">
        <v>1228920</v>
      </c>
      <c r="BC47">
        <v>0</v>
      </c>
      <c r="BD47">
        <v>0</v>
      </c>
      <c r="BF47" s="31">
        <v>1840576.5193639717</v>
      </c>
      <c r="BG47">
        <v>1840576.5193639714</v>
      </c>
      <c r="BH47">
        <v>0</v>
      </c>
      <c r="BI47">
        <v>1268022</v>
      </c>
      <c r="BJ47">
        <v>1053920</v>
      </c>
      <c r="BK47">
        <v>1626474.5193639717</v>
      </c>
      <c r="BL47">
        <v>5532.22625634004</v>
      </c>
      <c r="BM47">
        <v>5564.7681308474575</v>
      </c>
      <c r="BN47">
        <v>-5.8478401511514125E-3</v>
      </c>
      <c r="BO47">
        <v>2.5847840151151415E-2</v>
      </c>
      <c r="BP47">
        <v>42288.147714563813</v>
      </c>
      <c r="BQ47" s="22">
        <v>1882864.6670785355</v>
      </c>
      <c r="BS47" s="36">
        <v>7886.7096978598274</v>
      </c>
      <c r="BT47" s="33">
        <v>4.284912697128807E-3</v>
      </c>
      <c r="BU47" s="34"/>
      <c r="BV47" s="36">
        <v>12487.290354944998</v>
      </c>
      <c r="BW47" s="33">
        <v>6.7844451037874249E-3</v>
      </c>
    </row>
    <row r="48" spans="1:75" x14ac:dyDescent="0.35">
      <c r="A48">
        <v>100795</v>
      </c>
      <c r="B48" s="24">
        <v>2102323</v>
      </c>
      <c r="C48" s="25" t="s">
        <v>130</v>
      </c>
      <c r="E48" s="24">
        <v>295</v>
      </c>
      <c r="F48" s="26">
        <v>295</v>
      </c>
      <c r="G48" s="25">
        <v>0</v>
      </c>
      <c r="H48">
        <v>1330833.5</v>
      </c>
      <c r="I48">
        <v>0</v>
      </c>
      <c r="J48">
        <v>0</v>
      </c>
      <c r="K48">
        <v>0</v>
      </c>
      <c r="L48">
        <v>0</v>
      </c>
      <c r="M48">
        <v>147902.89713855422</v>
      </c>
      <c r="N48">
        <v>0</v>
      </c>
      <c r="O48">
        <v>7826.5306122448992</v>
      </c>
      <c r="P48">
        <v>11052.365646258519</v>
      </c>
      <c r="Q48">
        <v>7147.6091836734686</v>
      </c>
      <c r="R48">
        <v>21383.877721088407</v>
      </c>
      <c r="S48">
        <v>66500.194387755066</v>
      </c>
      <c r="T48">
        <v>1774.1540816326599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15392.356870229047</v>
      </c>
      <c r="AB48">
        <v>0</v>
      </c>
      <c r="AC48">
        <v>0</v>
      </c>
      <c r="AD48">
        <v>33779.034475806453</v>
      </c>
      <c r="AE48">
        <v>0</v>
      </c>
      <c r="AF48">
        <v>0</v>
      </c>
      <c r="AG48">
        <v>0</v>
      </c>
      <c r="AH48">
        <v>175000</v>
      </c>
      <c r="AI48">
        <v>0</v>
      </c>
      <c r="AJ48">
        <v>0</v>
      </c>
      <c r="AK48">
        <v>0</v>
      </c>
      <c r="AL48">
        <v>42091.44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1330833.5</v>
      </c>
      <c r="AV48">
        <v>312759.02011724276</v>
      </c>
      <c r="AW48">
        <v>217091.44</v>
      </c>
      <c r="AX48">
        <v>91777.092894434987</v>
      </c>
      <c r="AY48">
        <v>1860683.9601172428</v>
      </c>
      <c r="AZ48">
        <v>1818592.5201172428</v>
      </c>
      <c r="BA48">
        <v>4180</v>
      </c>
      <c r="BB48">
        <v>1233100</v>
      </c>
      <c r="BC48">
        <v>0</v>
      </c>
      <c r="BD48">
        <v>0</v>
      </c>
      <c r="BF48" s="31">
        <v>1860683.9601172428</v>
      </c>
      <c r="BG48">
        <v>1860683.9601172428</v>
      </c>
      <c r="BH48">
        <v>0</v>
      </c>
      <c r="BI48">
        <v>1275191.44</v>
      </c>
      <c r="BJ48">
        <v>1058100</v>
      </c>
      <c r="BK48">
        <v>1643592.5201172428</v>
      </c>
      <c r="BL48">
        <v>5571.5000681940437</v>
      </c>
      <c r="BM48">
        <v>5279.9440480825961</v>
      </c>
      <c r="BN48">
        <v>5.5219528361730615E-2</v>
      </c>
      <c r="BO48">
        <v>0</v>
      </c>
      <c r="BP48">
        <v>0</v>
      </c>
      <c r="BQ48" s="22">
        <v>1860683.9601172428</v>
      </c>
      <c r="BS48" s="36">
        <v>7913.5352410499472</v>
      </c>
      <c r="BT48" s="33">
        <v>4.2530249148551328E-3</v>
      </c>
      <c r="BU48" s="34"/>
      <c r="BV48" s="36">
        <v>12529.764131662436</v>
      </c>
      <c r="BW48" s="33">
        <v>6.7339561151873034E-3</v>
      </c>
    </row>
    <row r="49" spans="1:75" x14ac:dyDescent="0.35">
      <c r="A49">
        <v>100832</v>
      </c>
      <c r="B49" s="24">
        <v>2103475</v>
      </c>
      <c r="C49" s="25" t="s">
        <v>131</v>
      </c>
      <c r="E49" s="24">
        <v>307</v>
      </c>
      <c r="F49" s="26">
        <v>307</v>
      </c>
      <c r="G49" s="25">
        <v>0</v>
      </c>
      <c r="H49">
        <v>1384969.1</v>
      </c>
      <c r="I49">
        <v>0</v>
      </c>
      <c r="J49">
        <v>0</v>
      </c>
      <c r="K49">
        <v>0</v>
      </c>
      <c r="L49">
        <v>0</v>
      </c>
      <c r="M49">
        <v>83343.859776357829</v>
      </c>
      <c r="N49">
        <v>0</v>
      </c>
      <c r="O49">
        <v>4712.5000000000009</v>
      </c>
      <c r="P49">
        <v>19487.900000000027</v>
      </c>
      <c r="Q49">
        <v>12951.600000000048</v>
      </c>
      <c r="R49">
        <v>39504.039999999994</v>
      </c>
      <c r="S49">
        <v>9553.119999999999</v>
      </c>
      <c r="T49">
        <v>9430.0799999999981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6110.3468582375499</v>
      </c>
      <c r="AB49">
        <v>0</v>
      </c>
      <c r="AC49">
        <v>0</v>
      </c>
      <c r="AD49">
        <v>19047.467226562501</v>
      </c>
      <c r="AE49">
        <v>0</v>
      </c>
      <c r="AF49">
        <v>0</v>
      </c>
      <c r="AG49">
        <v>0</v>
      </c>
      <c r="AH49">
        <v>175000</v>
      </c>
      <c r="AI49">
        <v>0</v>
      </c>
      <c r="AJ49">
        <v>0</v>
      </c>
      <c r="AK49">
        <v>0</v>
      </c>
      <c r="AL49">
        <v>10480.400000000001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1384969.1</v>
      </c>
      <c r="AV49">
        <v>204140.91386115793</v>
      </c>
      <c r="AW49">
        <v>185480.4</v>
      </c>
      <c r="AX49">
        <v>61219.11840566773</v>
      </c>
      <c r="AY49">
        <v>1774590.4138611578</v>
      </c>
      <c r="AZ49">
        <v>1764110.0138611579</v>
      </c>
      <c r="BA49">
        <v>4180</v>
      </c>
      <c r="BB49">
        <v>1283260</v>
      </c>
      <c r="BC49">
        <v>0</v>
      </c>
      <c r="BD49">
        <v>0</v>
      </c>
      <c r="BF49" s="31">
        <v>1774590.4138611578</v>
      </c>
      <c r="BG49">
        <v>1774590.4138611585</v>
      </c>
      <c r="BH49">
        <v>0</v>
      </c>
      <c r="BI49">
        <v>1293740.3999999999</v>
      </c>
      <c r="BJ49">
        <v>1108260</v>
      </c>
      <c r="BK49">
        <v>1589110.0138611579</v>
      </c>
      <c r="BL49">
        <v>5176.2541168115895</v>
      </c>
      <c r="BM49">
        <v>4974.3459338607599</v>
      </c>
      <c r="BN49">
        <v>4.0589895764270197E-2</v>
      </c>
      <c r="BO49">
        <v>0</v>
      </c>
      <c r="BP49">
        <v>0</v>
      </c>
      <c r="BQ49" s="22">
        <v>1774590.4138611578</v>
      </c>
      <c r="BS49" s="36">
        <v>8235.4417593299877</v>
      </c>
      <c r="BT49" s="33">
        <v>4.6407563655273525E-3</v>
      </c>
      <c r="BU49" s="34"/>
      <c r="BV49" s="36">
        <v>13039.449452272616</v>
      </c>
      <c r="BW49" s="33">
        <v>7.3478642454183852E-3</v>
      </c>
    </row>
    <row r="50" spans="1:75" x14ac:dyDescent="0.35">
      <c r="A50">
        <v>100800</v>
      </c>
      <c r="B50" s="24">
        <v>2102351</v>
      </c>
      <c r="C50" s="25" t="s">
        <v>132</v>
      </c>
      <c r="E50" s="24">
        <v>308</v>
      </c>
      <c r="F50" s="26">
        <v>308</v>
      </c>
      <c r="G50" s="25">
        <v>0</v>
      </c>
      <c r="H50">
        <v>1389480.4000000001</v>
      </c>
      <c r="I50">
        <v>0</v>
      </c>
      <c r="J50">
        <v>0</v>
      </c>
      <c r="K50">
        <v>0</v>
      </c>
      <c r="L50">
        <v>0</v>
      </c>
      <c r="M50">
        <v>147829.26999999987</v>
      </c>
      <c r="N50">
        <v>0</v>
      </c>
      <c r="O50">
        <v>978.17589576547346</v>
      </c>
      <c r="P50">
        <v>19041.342540716589</v>
      </c>
      <c r="Q50">
        <v>14618.01107491861</v>
      </c>
      <c r="R50">
        <v>52669.795830618845</v>
      </c>
      <c r="S50">
        <v>5391.1336807817561</v>
      </c>
      <c r="T50">
        <v>2956.4990228013094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13929.519999999964</v>
      </c>
      <c r="AB50">
        <v>0</v>
      </c>
      <c r="AC50">
        <v>0</v>
      </c>
      <c r="AD50">
        <v>46722.653229571981</v>
      </c>
      <c r="AE50">
        <v>0</v>
      </c>
      <c r="AF50">
        <v>0</v>
      </c>
      <c r="AG50">
        <v>0</v>
      </c>
      <c r="AH50">
        <v>175000</v>
      </c>
      <c r="AI50">
        <v>0</v>
      </c>
      <c r="AJ50">
        <v>0</v>
      </c>
      <c r="AK50">
        <v>0</v>
      </c>
      <c r="AL50">
        <v>83524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1389480.4000000001</v>
      </c>
      <c r="AV50">
        <v>304136.4012751744</v>
      </c>
      <c r="AW50">
        <v>258524</v>
      </c>
      <c r="AX50">
        <v>99874.087159781426</v>
      </c>
      <c r="AY50">
        <v>1952140.8012751746</v>
      </c>
      <c r="AZ50">
        <v>1868616.8012751746</v>
      </c>
      <c r="BA50">
        <v>4180</v>
      </c>
      <c r="BB50">
        <v>1287440</v>
      </c>
      <c r="BC50">
        <v>0</v>
      </c>
      <c r="BD50">
        <v>0</v>
      </c>
      <c r="BF50" s="31">
        <v>1952140.8012751746</v>
      </c>
      <c r="BG50">
        <v>1952140.8012751744</v>
      </c>
      <c r="BH50">
        <v>0</v>
      </c>
      <c r="BI50">
        <v>1370964</v>
      </c>
      <c r="BJ50">
        <v>1112440</v>
      </c>
      <c r="BK50">
        <v>1693616.8012751746</v>
      </c>
      <c r="BL50">
        <v>5498.7558482960212</v>
      </c>
      <c r="BM50">
        <v>5350.0172304216867</v>
      </c>
      <c r="BN50">
        <v>2.7801521278953151E-2</v>
      </c>
      <c r="BO50">
        <v>0</v>
      </c>
      <c r="BP50">
        <v>0</v>
      </c>
      <c r="BQ50" s="22">
        <v>1952140.8012751746</v>
      </c>
      <c r="BS50" s="36">
        <v>8262.2673025201075</v>
      </c>
      <c r="BT50" s="33">
        <v>4.2324136133638727E-3</v>
      </c>
      <c r="BU50" s="34"/>
      <c r="BV50" s="36">
        <v>13081.923228990054</v>
      </c>
      <c r="BW50" s="33">
        <v>6.7013215544927387E-3</v>
      </c>
    </row>
    <row r="51" spans="1:75" x14ac:dyDescent="0.35">
      <c r="A51">
        <v>145130</v>
      </c>
      <c r="B51" s="24">
        <v>2102008</v>
      </c>
      <c r="C51" s="25" t="s">
        <v>133</v>
      </c>
      <c r="E51" s="24">
        <v>310</v>
      </c>
      <c r="F51" s="26">
        <v>310</v>
      </c>
      <c r="G51" s="25">
        <v>0</v>
      </c>
      <c r="H51">
        <v>1398503</v>
      </c>
      <c r="I51">
        <v>0</v>
      </c>
      <c r="J51">
        <v>0</v>
      </c>
      <c r="K51">
        <v>0</v>
      </c>
      <c r="L51">
        <v>0</v>
      </c>
      <c r="M51">
        <v>144337.24</v>
      </c>
      <c r="N51">
        <v>0</v>
      </c>
      <c r="O51">
        <v>6031.9579288026098</v>
      </c>
      <c r="P51">
        <v>10540.521682847922</v>
      </c>
      <c r="Q51">
        <v>10394.811650485457</v>
      </c>
      <c r="R51">
        <v>8865.0268608414299</v>
      </c>
      <c r="S51">
        <v>1797.0067961165053</v>
      </c>
      <c r="T51">
        <v>1773.8621359223303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11015.363176895264</v>
      </c>
      <c r="AB51">
        <v>0</v>
      </c>
      <c r="AC51">
        <v>0</v>
      </c>
      <c r="AD51">
        <v>36699.887500000004</v>
      </c>
      <c r="AE51">
        <v>0</v>
      </c>
      <c r="AF51">
        <v>0</v>
      </c>
      <c r="AG51">
        <v>0</v>
      </c>
      <c r="AH51">
        <v>175000</v>
      </c>
      <c r="AI51">
        <v>0</v>
      </c>
      <c r="AJ51">
        <v>0</v>
      </c>
      <c r="AK51">
        <v>0</v>
      </c>
      <c r="AL51">
        <v>14818.779999999995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1398503</v>
      </c>
      <c r="AV51">
        <v>231455.67773191156</v>
      </c>
      <c r="AW51">
        <v>189818.78</v>
      </c>
      <c r="AX51">
        <v>75221.400585931784</v>
      </c>
      <c r="AY51">
        <v>1819777.4577319117</v>
      </c>
      <c r="AZ51">
        <v>1804958.6777319117</v>
      </c>
      <c r="BA51">
        <v>4180</v>
      </c>
      <c r="BB51">
        <v>1295800</v>
      </c>
      <c r="BC51">
        <v>0</v>
      </c>
      <c r="BD51">
        <v>0</v>
      </c>
      <c r="BF51" s="31">
        <v>1819777.4577319117</v>
      </c>
      <c r="BG51">
        <v>1819777.4577319114</v>
      </c>
      <c r="BH51">
        <v>0</v>
      </c>
      <c r="BI51">
        <v>1310618.78</v>
      </c>
      <c r="BJ51">
        <v>1120800</v>
      </c>
      <c r="BK51">
        <v>1629958.6777319117</v>
      </c>
      <c r="BL51">
        <v>5257.9312184900373</v>
      </c>
      <c r="BM51">
        <v>4839.4650281524928</v>
      </c>
      <c r="BN51">
        <v>8.6469514275485437E-2</v>
      </c>
      <c r="BO51">
        <v>0</v>
      </c>
      <c r="BP51">
        <v>0</v>
      </c>
      <c r="BQ51" s="22">
        <v>1819777.4577319117</v>
      </c>
      <c r="BS51" s="36">
        <v>8315.9183888998814</v>
      </c>
      <c r="BT51" s="33">
        <v>4.5697446979393102E-3</v>
      </c>
      <c r="BU51" s="34"/>
      <c r="BV51" s="36">
        <v>13166.870782424929</v>
      </c>
      <c r="BW51" s="33">
        <v>7.2354291050706395E-3</v>
      </c>
    </row>
    <row r="52" spans="1:75" x14ac:dyDescent="0.35">
      <c r="A52">
        <v>100786</v>
      </c>
      <c r="B52" s="24">
        <v>2102161</v>
      </c>
      <c r="C52" s="25" t="s">
        <v>134</v>
      </c>
      <c r="E52" s="24">
        <v>313</v>
      </c>
      <c r="F52" s="26">
        <v>313</v>
      </c>
      <c r="G52" s="25">
        <v>0</v>
      </c>
      <c r="H52">
        <v>1412036.9000000001</v>
      </c>
      <c r="I52">
        <v>0</v>
      </c>
      <c r="J52">
        <v>0</v>
      </c>
      <c r="K52">
        <v>0</v>
      </c>
      <c r="L52">
        <v>0</v>
      </c>
      <c r="M52">
        <v>98014.070298913037</v>
      </c>
      <c r="N52">
        <v>0</v>
      </c>
      <c r="O52">
        <v>2608.3333333333344</v>
      </c>
      <c r="P52">
        <v>31280.577948717964</v>
      </c>
      <c r="Q52">
        <v>6496.5557692307693</v>
      </c>
      <c r="R52">
        <v>6257.4719230769288</v>
      </c>
      <c r="S52">
        <v>2395.9347435897403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18748.390318021233</v>
      </c>
      <c r="AB52">
        <v>0</v>
      </c>
      <c r="AC52">
        <v>0</v>
      </c>
      <c r="AD52">
        <v>42491.034102564103</v>
      </c>
      <c r="AE52">
        <v>0</v>
      </c>
      <c r="AF52">
        <v>0</v>
      </c>
      <c r="AG52">
        <v>0</v>
      </c>
      <c r="AH52">
        <v>175000</v>
      </c>
      <c r="AI52">
        <v>0</v>
      </c>
      <c r="AJ52">
        <v>0</v>
      </c>
      <c r="AK52">
        <v>0</v>
      </c>
      <c r="AL52">
        <v>65000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1412036.9000000001</v>
      </c>
      <c r="AV52">
        <v>208292.36843744709</v>
      </c>
      <c r="AW52">
        <v>240000</v>
      </c>
      <c r="AX52">
        <v>75586.530510097538</v>
      </c>
      <c r="AY52">
        <v>1860329.2684374473</v>
      </c>
      <c r="AZ52">
        <v>1795329.2684374473</v>
      </c>
      <c r="BA52">
        <v>4180</v>
      </c>
      <c r="BB52">
        <v>1308340</v>
      </c>
      <c r="BC52">
        <v>0</v>
      </c>
      <c r="BD52">
        <v>0</v>
      </c>
      <c r="BF52" s="31">
        <v>1860329.2684374473</v>
      </c>
      <c r="BG52">
        <v>1860329.268437447</v>
      </c>
      <c r="BH52">
        <v>0</v>
      </c>
      <c r="BI52">
        <v>1373340</v>
      </c>
      <c r="BJ52">
        <v>1133340</v>
      </c>
      <c r="BK52">
        <v>1620329.2684374473</v>
      </c>
      <c r="BL52">
        <v>5176.7708256787455</v>
      </c>
      <c r="BM52">
        <v>4939.5024787634402</v>
      </c>
      <c r="BN52">
        <v>4.8034867465984808E-2</v>
      </c>
      <c r="BO52">
        <v>0</v>
      </c>
      <c r="BP52">
        <v>0</v>
      </c>
      <c r="BQ52" s="22">
        <v>1860329.2684374473</v>
      </c>
      <c r="BS52" s="36">
        <v>8396.3950184700079</v>
      </c>
      <c r="BT52" s="33">
        <v>4.5133918822458895E-3</v>
      </c>
      <c r="BU52" s="34"/>
      <c r="BV52" s="36">
        <v>13294.292112577707</v>
      </c>
      <c r="BW52" s="33">
        <v>7.1462038135560952E-3</v>
      </c>
    </row>
    <row r="53" spans="1:75" x14ac:dyDescent="0.35">
      <c r="A53">
        <v>142875</v>
      </c>
      <c r="B53" s="24">
        <v>2102007</v>
      </c>
      <c r="C53" s="25" t="s">
        <v>135</v>
      </c>
      <c r="E53" s="24">
        <v>321</v>
      </c>
      <c r="F53" s="26">
        <v>321</v>
      </c>
      <c r="G53" s="25">
        <v>0</v>
      </c>
      <c r="H53">
        <v>1448127.3</v>
      </c>
      <c r="I53">
        <v>0</v>
      </c>
      <c r="J53">
        <v>0</v>
      </c>
      <c r="K53">
        <v>0</v>
      </c>
      <c r="L53">
        <v>0</v>
      </c>
      <c r="M53">
        <v>170435.56947368418</v>
      </c>
      <c r="N53">
        <v>0</v>
      </c>
      <c r="O53">
        <v>2535.6770833333326</v>
      </c>
      <c r="P53">
        <v>15676.815208333308</v>
      </c>
      <c r="Q53">
        <v>18405.437812499968</v>
      </c>
      <c r="R53">
        <v>33022.908437500053</v>
      </c>
      <c r="S53">
        <v>32608.729270833359</v>
      </c>
      <c r="T53">
        <v>16422.828125000007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26858.997025862096</v>
      </c>
      <c r="AB53">
        <v>0</v>
      </c>
      <c r="AC53">
        <v>0</v>
      </c>
      <c r="AD53">
        <v>42916.808333333334</v>
      </c>
      <c r="AE53">
        <v>0</v>
      </c>
      <c r="AF53">
        <v>0</v>
      </c>
      <c r="AG53">
        <v>0</v>
      </c>
      <c r="AH53">
        <v>175000</v>
      </c>
      <c r="AI53">
        <v>0</v>
      </c>
      <c r="AJ53">
        <v>0</v>
      </c>
      <c r="AK53">
        <v>0</v>
      </c>
      <c r="AL53">
        <v>11299.210000000003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1448127.3</v>
      </c>
      <c r="AV53">
        <v>358883.77077037969</v>
      </c>
      <c r="AW53">
        <v>186299.21</v>
      </c>
      <c r="AX53">
        <v>105839.00816894126</v>
      </c>
      <c r="AY53">
        <v>1993310.2807703796</v>
      </c>
      <c r="AZ53">
        <v>1982011.0707703796</v>
      </c>
      <c r="BA53">
        <v>4180</v>
      </c>
      <c r="BB53">
        <v>1341780</v>
      </c>
      <c r="BC53">
        <v>0</v>
      </c>
      <c r="BD53">
        <v>0</v>
      </c>
      <c r="BF53" s="31">
        <v>1993310.2807703796</v>
      </c>
      <c r="BG53">
        <v>1993310.2807703794</v>
      </c>
      <c r="BH53">
        <v>0</v>
      </c>
      <c r="BI53">
        <v>1353079.21</v>
      </c>
      <c r="BJ53">
        <v>1166780</v>
      </c>
      <c r="BK53">
        <v>1807011.0707703796</v>
      </c>
      <c r="BL53">
        <v>5629.3179774778182</v>
      </c>
      <c r="BM53">
        <v>5457.8682195402298</v>
      </c>
      <c r="BN53">
        <v>3.141331945754295E-2</v>
      </c>
      <c r="BO53">
        <v>0</v>
      </c>
      <c r="BP53">
        <v>0</v>
      </c>
      <c r="BQ53" s="22">
        <v>1993310.2807703796</v>
      </c>
      <c r="BS53" s="36">
        <v>8610.9993639895692</v>
      </c>
      <c r="BT53" s="33">
        <v>4.3199493059663391E-3</v>
      </c>
      <c r="BU53" s="34"/>
      <c r="BV53" s="36">
        <v>13634.082326317206</v>
      </c>
      <c r="BW53" s="33">
        <v>6.8399197344468981E-3</v>
      </c>
    </row>
    <row r="54" spans="1:75" x14ac:dyDescent="0.35">
      <c r="A54">
        <v>139907</v>
      </c>
      <c r="B54" s="24">
        <v>2102002</v>
      </c>
      <c r="C54" s="25" t="s">
        <v>136</v>
      </c>
      <c r="E54" s="24">
        <v>335</v>
      </c>
      <c r="F54" s="26">
        <v>335</v>
      </c>
      <c r="G54" s="25">
        <v>0</v>
      </c>
      <c r="H54">
        <v>1511285.5</v>
      </c>
      <c r="I54">
        <v>0</v>
      </c>
      <c r="J54">
        <v>0</v>
      </c>
      <c r="K54">
        <v>0</v>
      </c>
      <c r="L54">
        <v>0</v>
      </c>
      <c r="M54">
        <v>31486.10900621118</v>
      </c>
      <c r="N54">
        <v>0</v>
      </c>
      <c r="O54">
        <v>5885.1351351351295</v>
      </c>
      <c r="P54">
        <v>5966.7222222222163</v>
      </c>
      <c r="Q54">
        <v>10097.775225225227</v>
      </c>
      <c r="R54">
        <v>9412.4135135135202</v>
      </c>
      <c r="S54">
        <v>4204.592042042038</v>
      </c>
      <c r="T54">
        <v>592.91981981981917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7354.1302919708023</v>
      </c>
      <c r="AB54">
        <v>0</v>
      </c>
      <c r="AC54">
        <v>0</v>
      </c>
      <c r="AD54">
        <v>22783.750543478258</v>
      </c>
      <c r="AE54">
        <v>0</v>
      </c>
      <c r="AF54">
        <v>0</v>
      </c>
      <c r="AG54">
        <v>0</v>
      </c>
      <c r="AH54">
        <v>175000</v>
      </c>
      <c r="AI54">
        <v>0</v>
      </c>
      <c r="AJ54">
        <v>0</v>
      </c>
      <c r="AK54">
        <v>0</v>
      </c>
      <c r="AL54">
        <v>11384.800000000003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1511285.5</v>
      </c>
      <c r="AV54">
        <v>97783.547799618187</v>
      </c>
      <c r="AW54">
        <v>186384.8</v>
      </c>
      <c r="AX54">
        <v>41643.001628312457</v>
      </c>
      <c r="AY54">
        <v>1795453.8477996183</v>
      </c>
      <c r="AZ54">
        <v>1784069.0477996182</v>
      </c>
      <c r="BA54">
        <v>4180</v>
      </c>
      <c r="BB54">
        <v>1400300</v>
      </c>
      <c r="BC54">
        <v>0</v>
      </c>
      <c r="BD54">
        <v>0</v>
      </c>
      <c r="BF54" s="31">
        <v>1795453.8477996183</v>
      </c>
      <c r="BG54">
        <v>1795453.847799618</v>
      </c>
      <c r="BH54">
        <v>0</v>
      </c>
      <c r="BI54">
        <v>1411684.8</v>
      </c>
      <c r="BJ54">
        <v>1225300</v>
      </c>
      <c r="BK54">
        <v>1609069.0477996182</v>
      </c>
      <c r="BL54">
        <v>4803.1911874615471</v>
      </c>
      <c r="BM54">
        <v>4692.1575372239759</v>
      </c>
      <c r="BN54">
        <v>2.3663666310586438E-2</v>
      </c>
      <c r="BO54">
        <v>0</v>
      </c>
      <c r="BP54">
        <v>0</v>
      </c>
      <c r="BQ54" s="22">
        <v>1795453.8477996183</v>
      </c>
      <c r="BS54" s="36">
        <v>8986.5569686498493</v>
      </c>
      <c r="BT54" s="33">
        <v>5.00517291472746E-3</v>
      </c>
      <c r="BU54" s="34"/>
      <c r="BV54" s="36">
        <v>14228.715200362494</v>
      </c>
      <c r="BW54" s="33">
        <v>7.9248571149852752E-3</v>
      </c>
    </row>
    <row r="55" spans="1:75" x14ac:dyDescent="0.35">
      <c r="A55">
        <v>100780</v>
      </c>
      <c r="B55" s="24">
        <v>2102085</v>
      </c>
      <c r="C55" s="25" t="s">
        <v>137</v>
      </c>
      <c r="E55" s="24">
        <v>338</v>
      </c>
      <c r="F55" s="26">
        <v>338</v>
      </c>
      <c r="G55" s="25">
        <v>0</v>
      </c>
      <c r="H55">
        <v>1524819.4000000001</v>
      </c>
      <c r="I55">
        <v>0</v>
      </c>
      <c r="J55">
        <v>0</v>
      </c>
      <c r="K55">
        <v>0</v>
      </c>
      <c r="L55">
        <v>0</v>
      </c>
      <c r="M55">
        <v>150157.29000000007</v>
      </c>
      <c r="N55">
        <v>0</v>
      </c>
      <c r="O55">
        <v>6102.777777777771</v>
      </c>
      <c r="P55">
        <v>15652.40444444443</v>
      </c>
      <c r="Q55">
        <v>31550.564324324296</v>
      </c>
      <c r="R55">
        <v>27962.516696696668</v>
      </c>
      <c r="S55">
        <v>15150.875375375383</v>
      </c>
      <c r="T55">
        <v>9571.6727927927823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14001.906060606107</v>
      </c>
      <c r="AB55">
        <v>0</v>
      </c>
      <c r="AC55">
        <v>0</v>
      </c>
      <c r="AD55">
        <v>51869.87188405796</v>
      </c>
      <c r="AE55">
        <v>0</v>
      </c>
      <c r="AF55">
        <v>0</v>
      </c>
      <c r="AG55">
        <v>0</v>
      </c>
      <c r="AH55">
        <v>175000</v>
      </c>
      <c r="AI55">
        <v>0</v>
      </c>
      <c r="AJ55">
        <v>0</v>
      </c>
      <c r="AK55">
        <v>0</v>
      </c>
      <c r="AL55">
        <v>54264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1524819.4000000001</v>
      </c>
      <c r="AV55">
        <v>322019.87935607543</v>
      </c>
      <c r="AW55">
        <v>229264</v>
      </c>
      <c r="AX55">
        <v>108401.03760625295</v>
      </c>
      <c r="AY55">
        <v>2076103.2793560755</v>
      </c>
      <c r="AZ55">
        <v>2021839.2793560755</v>
      </c>
      <c r="BA55">
        <v>4180</v>
      </c>
      <c r="BB55">
        <v>1412840</v>
      </c>
      <c r="BC55">
        <v>0</v>
      </c>
      <c r="BD55">
        <v>0</v>
      </c>
      <c r="BF55" s="31">
        <v>2076103.2793560755</v>
      </c>
      <c r="BG55">
        <v>2076103.2793560755</v>
      </c>
      <c r="BH55">
        <v>0</v>
      </c>
      <c r="BI55">
        <v>1467104</v>
      </c>
      <c r="BJ55">
        <v>1237840</v>
      </c>
      <c r="BK55">
        <v>1846839.2793560755</v>
      </c>
      <c r="BL55">
        <v>5464.0215365564363</v>
      </c>
      <c r="BM55">
        <v>5333.8876685878968</v>
      </c>
      <c r="BN55">
        <v>2.4397564413461192E-2</v>
      </c>
      <c r="BO55">
        <v>0</v>
      </c>
      <c r="BP55">
        <v>0</v>
      </c>
      <c r="BQ55" s="22">
        <v>2076103.2793560755</v>
      </c>
      <c r="BS55" s="36">
        <v>9067.0335982199758</v>
      </c>
      <c r="BT55" s="33">
        <v>4.3673326314634057E-3</v>
      </c>
      <c r="BU55" s="34"/>
      <c r="BV55" s="36">
        <v>14356.136530514807</v>
      </c>
      <c r="BW55" s="33">
        <v>6.9149433331503179E-3</v>
      </c>
    </row>
    <row r="56" spans="1:75" x14ac:dyDescent="0.35">
      <c r="A56">
        <v>100801</v>
      </c>
      <c r="B56" s="24">
        <v>2102365</v>
      </c>
      <c r="C56" s="25" t="s">
        <v>138</v>
      </c>
      <c r="E56" s="24">
        <v>339</v>
      </c>
      <c r="F56" s="26">
        <v>339</v>
      </c>
      <c r="G56" s="25">
        <v>0</v>
      </c>
      <c r="H56">
        <v>1529330.7</v>
      </c>
      <c r="I56">
        <v>0</v>
      </c>
      <c r="J56">
        <v>0</v>
      </c>
      <c r="K56">
        <v>0</v>
      </c>
      <c r="L56">
        <v>0</v>
      </c>
      <c r="M56">
        <v>106191.88477064218</v>
      </c>
      <c r="N56">
        <v>0</v>
      </c>
      <c r="O56">
        <v>3575.0000000000005</v>
      </c>
      <c r="P56">
        <v>2880.8199999999983</v>
      </c>
      <c r="Q56">
        <v>1942.7400000000016</v>
      </c>
      <c r="R56">
        <v>10395.799999999994</v>
      </c>
      <c r="S56">
        <v>78216.170000000056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11627.274731182786</v>
      </c>
      <c r="AB56">
        <v>0</v>
      </c>
      <c r="AC56">
        <v>0</v>
      </c>
      <c r="AD56">
        <v>47989.438235294117</v>
      </c>
      <c r="AE56">
        <v>0</v>
      </c>
      <c r="AF56">
        <v>0</v>
      </c>
      <c r="AG56">
        <v>0</v>
      </c>
      <c r="AH56">
        <v>175000</v>
      </c>
      <c r="AI56">
        <v>0</v>
      </c>
      <c r="AJ56">
        <v>0</v>
      </c>
      <c r="AK56">
        <v>0</v>
      </c>
      <c r="AL56">
        <v>32188.65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1529330.7</v>
      </c>
      <c r="AV56">
        <v>262819.12773711915</v>
      </c>
      <c r="AW56">
        <v>207188.65</v>
      </c>
      <c r="AX56">
        <v>99829.322200014576</v>
      </c>
      <c r="AY56">
        <v>1999338.477737119</v>
      </c>
      <c r="AZ56">
        <v>1967149.827737119</v>
      </c>
      <c r="BA56">
        <v>4180</v>
      </c>
      <c r="BB56">
        <v>1417020</v>
      </c>
      <c r="BC56">
        <v>0</v>
      </c>
      <c r="BD56">
        <v>0</v>
      </c>
      <c r="BF56" s="31">
        <v>1999338.477737119</v>
      </c>
      <c r="BG56">
        <v>1999338.4777371192</v>
      </c>
      <c r="BH56">
        <v>0</v>
      </c>
      <c r="BI56">
        <v>1449208.65</v>
      </c>
      <c r="BJ56">
        <v>1242020</v>
      </c>
      <c r="BK56">
        <v>1792149.827737119</v>
      </c>
      <c r="BL56">
        <v>5286.577662941354</v>
      </c>
      <c r="BM56">
        <v>5430.7114352409644</v>
      </c>
      <c r="BN56">
        <v>-2.6540495479891967E-2</v>
      </c>
      <c r="BO56">
        <v>4.6540495479891968E-2</v>
      </c>
      <c r="BP56">
        <v>85681.572340501676</v>
      </c>
      <c r="BQ56" s="22">
        <v>2085020.0500776207</v>
      </c>
      <c r="BS56" s="36">
        <v>9093.8591414098628</v>
      </c>
      <c r="BT56" s="33">
        <v>4.5484340158863084E-3</v>
      </c>
      <c r="BU56" s="34"/>
      <c r="BV56" s="36">
        <v>14398.610307232477</v>
      </c>
      <c r="BW56" s="33">
        <v>7.2016871918200859E-3</v>
      </c>
    </row>
    <row r="57" spans="1:75" x14ac:dyDescent="0.35">
      <c r="A57">
        <v>100821</v>
      </c>
      <c r="B57" s="24">
        <v>2102855</v>
      </c>
      <c r="C57" s="25" t="s">
        <v>139</v>
      </c>
      <c r="E57" s="24">
        <v>340</v>
      </c>
      <c r="F57" s="26">
        <v>340</v>
      </c>
      <c r="G57" s="25">
        <v>0</v>
      </c>
      <c r="H57">
        <v>1533842</v>
      </c>
      <c r="I57">
        <v>0</v>
      </c>
      <c r="J57">
        <v>0</v>
      </c>
      <c r="K57">
        <v>0</v>
      </c>
      <c r="L57">
        <v>0</v>
      </c>
      <c r="M57">
        <v>172348.57741935484</v>
      </c>
      <c r="N57">
        <v>0</v>
      </c>
      <c r="O57">
        <v>3249.9999999999995</v>
      </c>
      <c r="P57">
        <v>23046.560000000001</v>
      </c>
      <c r="Q57">
        <v>37559.639999999978</v>
      </c>
      <c r="R57">
        <v>18192.649999999954</v>
      </c>
      <c r="S57">
        <v>3582.4199999999983</v>
      </c>
      <c r="T57">
        <v>9430.0800000000054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31704.696026490099</v>
      </c>
      <c r="AB57">
        <v>0</v>
      </c>
      <c r="AC57">
        <v>0</v>
      </c>
      <c r="AD57">
        <v>57115.453333333331</v>
      </c>
      <c r="AE57">
        <v>0</v>
      </c>
      <c r="AF57">
        <v>0</v>
      </c>
      <c r="AG57">
        <v>0</v>
      </c>
      <c r="AH57">
        <v>175000</v>
      </c>
      <c r="AI57">
        <v>0</v>
      </c>
      <c r="AJ57">
        <v>0</v>
      </c>
      <c r="AK57">
        <v>0</v>
      </c>
      <c r="AL57">
        <v>72352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1533842</v>
      </c>
      <c r="AV57">
        <v>356230.07677917817</v>
      </c>
      <c r="AW57">
        <v>247352</v>
      </c>
      <c r="AX57">
        <v>114713.43956733469</v>
      </c>
      <c r="AY57">
        <v>2137424.0767791783</v>
      </c>
      <c r="AZ57">
        <v>2065072.0767791783</v>
      </c>
      <c r="BA57">
        <v>4180</v>
      </c>
      <c r="BB57">
        <v>1421200</v>
      </c>
      <c r="BC57">
        <v>0</v>
      </c>
      <c r="BD57">
        <v>0</v>
      </c>
      <c r="BF57" s="31">
        <v>2137424.0767791783</v>
      </c>
      <c r="BG57">
        <v>2137424.0767791783</v>
      </c>
      <c r="BH57">
        <v>0</v>
      </c>
      <c r="BI57">
        <v>1493552</v>
      </c>
      <c r="BJ57">
        <v>1246200</v>
      </c>
      <c r="BK57">
        <v>1890072.0767791783</v>
      </c>
      <c r="BL57">
        <v>5559.0355199387595</v>
      </c>
      <c r="BM57">
        <v>5432.1102741935483</v>
      </c>
      <c r="BN57">
        <v>2.3365734371814561E-2</v>
      </c>
      <c r="BO57">
        <v>0</v>
      </c>
      <c r="BP57">
        <v>0</v>
      </c>
      <c r="BQ57" s="22">
        <v>2137424.0767791783</v>
      </c>
      <c r="BS57" s="36">
        <v>9120.6846845997497</v>
      </c>
      <c r="BT57" s="33">
        <v>4.2671385541532035E-3</v>
      </c>
      <c r="BU57" s="34"/>
      <c r="BV57" s="36">
        <v>14441.084083950147</v>
      </c>
      <c r="BW57" s="33">
        <v>6.7563027107428271E-3</v>
      </c>
    </row>
    <row r="58" spans="1:75" x14ac:dyDescent="0.35">
      <c r="A58">
        <v>100791</v>
      </c>
      <c r="B58" s="24">
        <v>2102263</v>
      </c>
      <c r="C58" s="25" t="s">
        <v>140</v>
      </c>
      <c r="E58" s="24">
        <v>343</v>
      </c>
      <c r="F58" s="26">
        <v>343</v>
      </c>
      <c r="G58" s="25">
        <v>0</v>
      </c>
      <c r="H58">
        <v>1547375.9000000001</v>
      </c>
      <c r="I58">
        <v>0</v>
      </c>
      <c r="J58">
        <v>0</v>
      </c>
      <c r="K58">
        <v>0</v>
      </c>
      <c r="L58">
        <v>0</v>
      </c>
      <c r="M58">
        <v>195553.68000000002</v>
      </c>
      <c r="N58">
        <v>0</v>
      </c>
      <c r="O58">
        <v>6721.286764705902</v>
      </c>
      <c r="P58">
        <v>14702.150235294104</v>
      </c>
      <c r="Q58">
        <v>9799.4091176470647</v>
      </c>
      <c r="R58">
        <v>66071.424176470653</v>
      </c>
      <c r="S58">
        <v>21684.177529411671</v>
      </c>
      <c r="T58">
        <v>4756.6432941176499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32274.807727272713</v>
      </c>
      <c r="AB58">
        <v>0</v>
      </c>
      <c r="AC58">
        <v>0</v>
      </c>
      <c r="AD58">
        <v>47773.102820512824</v>
      </c>
      <c r="AE58">
        <v>0</v>
      </c>
      <c r="AF58">
        <v>0</v>
      </c>
      <c r="AG58">
        <v>0</v>
      </c>
      <c r="AH58">
        <v>175000</v>
      </c>
      <c r="AI58">
        <v>0</v>
      </c>
      <c r="AJ58">
        <v>0</v>
      </c>
      <c r="AK58">
        <v>0</v>
      </c>
      <c r="AL58">
        <v>62244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1547375.9000000001</v>
      </c>
      <c r="AV58">
        <v>399336.68166543264</v>
      </c>
      <c r="AW58">
        <v>237244</v>
      </c>
      <c r="AX58">
        <v>116524.39227768897</v>
      </c>
      <c r="AY58">
        <v>2183956.581665433</v>
      </c>
      <c r="AZ58">
        <v>2121712.581665433</v>
      </c>
      <c r="BA58">
        <v>4180</v>
      </c>
      <c r="BB58">
        <v>1433740</v>
      </c>
      <c r="BC58">
        <v>0</v>
      </c>
      <c r="BD58">
        <v>0</v>
      </c>
      <c r="BF58" s="31">
        <v>2183956.581665433</v>
      </c>
      <c r="BG58">
        <v>2183956.5816654321</v>
      </c>
      <c r="BH58">
        <v>0</v>
      </c>
      <c r="BI58">
        <v>1495984</v>
      </c>
      <c r="BJ58">
        <v>1258740</v>
      </c>
      <c r="BK58">
        <v>1946712.581665433</v>
      </c>
      <c r="BL58">
        <v>5675.5468853219618</v>
      </c>
      <c r="BM58">
        <v>5481.1926647382916</v>
      </c>
      <c r="BN58">
        <v>3.54583815004339E-2</v>
      </c>
      <c r="BO58">
        <v>0</v>
      </c>
      <c r="BP58">
        <v>0</v>
      </c>
      <c r="BQ58" s="22">
        <v>2183956.581665433</v>
      </c>
      <c r="BS58" s="36">
        <v>9201.1613141698763</v>
      </c>
      <c r="BT58" s="33">
        <v>4.2130697063369688E-3</v>
      </c>
      <c r="BU58" s="34"/>
      <c r="BV58" s="36">
        <v>14568.505414103158</v>
      </c>
      <c r="BW58" s="33">
        <v>6.6706937017005918E-3</v>
      </c>
    </row>
    <row r="59" spans="1:75" x14ac:dyDescent="0.35">
      <c r="A59">
        <v>136665</v>
      </c>
      <c r="B59" s="24">
        <v>2102169</v>
      </c>
      <c r="C59" s="25" t="s">
        <v>141</v>
      </c>
      <c r="E59" s="24">
        <v>360</v>
      </c>
      <c r="F59" s="26">
        <v>360</v>
      </c>
      <c r="G59" s="25">
        <v>0</v>
      </c>
      <c r="H59">
        <v>1624068</v>
      </c>
      <c r="I59">
        <v>0</v>
      </c>
      <c r="J59">
        <v>0</v>
      </c>
      <c r="K59">
        <v>0</v>
      </c>
      <c r="L59">
        <v>0</v>
      </c>
      <c r="M59">
        <v>44604.080672268909</v>
      </c>
      <c r="N59">
        <v>0</v>
      </c>
      <c r="O59">
        <v>7680.1675977653449</v>
      </c>
      <c r="P59">
        <v>511.22011173184325</v>
      </c>
      <c r="Q59">
        <v>1302.3955307262572</v>
      </c>
      <c r="R59">
        <v>1045.3877094972067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1645.0295264623985</v>
      </c>
      <c r="AB59">
        <v>0</v>
      </c>
      <c r="AC59">
        <v>0</v>
      </c>
      <c r="AD59">
        <v>32418.557419354842</v>
      </c>
      <c r="AE59">
        <v>0</v>
      </c>
      <c r="AF59">
        <v>0</v>
      </c>
      <c r="AG59">
        <v>0</v>
      </c>
      <c r="AH59">
        <v>175000</v>
      </c>
      <c r="AI59">
        <v>0</v>
      </c>
      <c r="AJ59">
        <v>0</v>
      </c>
      <c r="AK59">
        <v>0</v>
      </c>
      <c r="AL59">
        <v>10345.330000000004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1624068</v>
      </c>
      <c r="AV59">
        <v>89206.838567806801</v>
      </c>
      <c r="AW59">
        <v>185345.33000000002</v>
      </c>
      <c r="AX59">
        <v>47436.104477470639</v>
      </c>
      <c r="AY59">
        <v>1898620.1685678069</v>
      </c>
      <c r="AZ59">
        <v>1888274.8385678069</v>
      </c>
      <c r="BA59">
        <v>4180</v>
      </c>
      <c r="BB59">
        <v>1504800</v>
      </c>
      <c r="BC59">
        <v>0</v>
      </c>
      <c r="BD59">
        <v>0</v>
      </c>
      <c r="BF59" s="31">
        <v>1898620.1685678069</v>
      </c>
      <c r="BG59">
        <v>1898620.1685678069</v>
      </c>
      <c r="BH59">
        <v>0</v>
      </c>
      <c r="BI59">
        <v>1515145.33</v>
      </c>
      <c r="BJ59">
        <v>1329800</v>
      </c>
      <c r="BK59">
        <v>1713274.8385678069</v>
      </c>
      <c r="BL59">
        <v>4759.0967737994633</v>
      </c>
      <c r="BM59">
        <v>4545.3337772222221</v>
      </c>
      <c r="BN59">
        <v>4.7029108763906362E-2</v>
      </c>
      <c r="BO59">
        <v>0</v>
      </c>
      <c r="BP59">
        <v>0</v>
      </c>
      <c r="BQ59" s="22">
        <v>1898620.1685678069</v>
      </c>
      <c r="BS59" s="36">
        <v>9657.1955483998172</v>
      </c>
      <c r="BT59" s="33">
        <v>5.08642840115017E-3</v>
      </c>
      <c r="BU59" s="34"/>
      <c r="BV59" s="36">
        <v>15290.55961830006</v>
      </c>
      <c r="BW59" s="33">
        <v>8.0535116351546209E-3</v>
      </c>
    </row>
    <row r="60" spans="1:75" x14ac:dyDescent="0.35">
      <c r="A60">
        <v>100810</v>
      </c>
      <c r="B60" s="24">
        <v>2102526</v>
      </c>
      <c r="C60" s="25" t="s">
        <v>142</v>
      </c>
      <c r="E60" s="24">
        <v>361</v>
      </c>
      <c r="F60" s="26">
        <v>361</v>
      </c>
      <c r="G60" s="25">
        <v>0</v>
      </c>
      <c r="H60">
        <v>1628579.3</v>
      </c>
      <c r="I60">
        <v>0</v>
      </c>
      <c r="J60">
        <v>0</v>
      </c>
      <c r="K60">
        <v>0</v>
      </c>
      <c r="L60">
        <v>0</v>
      </c>
      <c r="M60">
        <v>175723.18236363633</v>
      </c>
      <c r="N60">
        <v>0</v>
      </c>
      <c r="O60">
        <v>492.9621848739493</v>
      </c>
      <c r="P60">
        <v>10966.957535013982</v>
      </c>
      <c r="Q60">
        <v>21609.581344537826</v>
      </c>
      <c r="R60">
        <v>52035.783781512619</v>
      </c>
      <c r="S60">
        <v>65809.824733893634</v>
      </c>
      <c r="T60">
        <v>2383.9347899159693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18622.83207547171</v>
      </c>
      <c r="AB60">
        <v>0</v>
      </c>
      <c r="AC60">
        <v>0</v>
      </c>
      <c r="AD60">
        <v>64600.440897435903</v>
      </c>
      <c r="AE60">
        <v>0</v>
      </c>
      <c r="AF60">
        <v>0</v>
      </c>
      <c r="AG60">
        <v>0</v>
      </c>
      <c r="AH60">
        <v>175000</v>
      </c>
      <c r="AI60">
        <v>0</v>
      </c>
      <c r="AJ60">
        <v>0</v>
      </c>
      <c r="AK60">
        <v>0</v>
      </c>
      <c r="AL60">
        <v>56392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1628579.3</v>
      </c>
      <c r="AV60">
        <v>412245.49970629188</v>
      </c>
      <c r="AW60">
        <v>231392</v>
      </c>
      <c r="AX60">
        <v>139570.78505617293</v>
      </c>
      <c r="AY60">
        <v>2272216.7997062919</v>
      </c>
      <c r="AZ60">
        <v>2215824.7997062919</v>
      </c>
      <c r="BA60">
        <v>4180</v>
      </c>
      <c r="BB60">
        <v>1508980</v>
      </c>
      <c r="BC60">
        <v>0</v>
      </c>
      <c r="BD60">
        <v>0</v>
      </c>
      <c r="BF60" s="31">
        <v>2272216.7997062919</v>
      </c>
      <c r="BG60">
        <v>2272216.7997062923</v>
      </c>
      <c r="BH60">
        <v>0</v>
      </c>
      <c r="BI60">
        <v>1565372</v>
      </c>
      <c r="BJ60">
        <v>1333980</v>
      </c>
      <c r="BK60">
        <v>2040824.7997062919</v>
      </c>
      <c r="BL60">
        <v>5653.2542928152134</v>
      </c>
      <c r="BM60">
        <v>5633.3211422680406</v>
      </c>
      <c r="BN60">
        <v>3.5384367487253628E-3</v>
      </c>
      <c r="BO60">
        <v>1.6461563251274638E-2</v>
      </c>
      <c r="BP60">
        <v>33476.711299645882</v>
      </c>
      <c r="BQ60" s="22">
        <v>2305693.5110059376</v>
      </c>
      <c r="BS60" s="36">
        <v>9684.0210915901698</v>
      </c>
      <c r="BT60" s="33">
        <v>4.2619265436475654E-3</v>
      </c>
      <c r="BU60" s="34"/>
      <c r="BV60" s="36">
        <v>15333.033395017497</v>
      </c>
      <c r="BW60" s="33">
        <v>6.7480503607751929E-3</v>
      </c>
    </row>
    <row r="61" spans="1:75" x14ac:dyDescent="0.35">
      <c r="A61">
        <v>100793</v>
      </c>
      <c r="B61" s="24">
        <v>2102293</v>
      </c>
      <c r="C61" s="25" t="s">
        <v>143</v>
      </c>
      <c r="E61" s="24">
        <v>364</v>
      </c>
      <c r="F61" s="26">
        <v>364</v>
      </c>
      <c r="G61" s="25">
        <v>0</v>
      </c>
      <c r="H61">
        <v>1642113.2</v>
      </c>
      <c r="I61">
        <v>0</v>
      </c>
      <c r="J61">
        <v>0</v>
      </c>
      <c r="K61">
        <v>0</v>
      </c>
      <c r="L61">
        <v>0</v>
      </c>
      <c r="M61">
        <v>66308.431724137932</v>
      </c>
      <c r="N61">
        <v>0</v>
      </c>
      <c r="O61">
        <v>5687.5000000000027</v>
      </c>
      <c r="P61">
        <v>1864.0599999999988</v>
      </c>
      <c r="Q61">
        <v>8094.7500000000027</v>
      </c>
      <c r="R61">
        <v>3638.5299999999943</v>
      </c>
      <c r="S61">
        <v>1194.139999999999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15662.359081967228</v>
      </c>
      <c r="AB61">
        <v>0</v>
      </c>
      <c r="AC61">
        <v>0</v>
      </c>
      <c r="AD61">
        <v>34667.925936395761</v>
      </c>
      <c r="AE61">
        <v>0</v>
      </c>
      <c r="AF61">
        <v>0</v>
      </c>
      <c r="AG61">
        <v>0</v>
      </c>
      <c r="AH61">
        <v>175000</v>
      </c>
      <c r="AI61">
        <v>0</v>
      </c>
      <c r="AJ61">
        <v>0</v>
      </c>
      <c r="AK61">
        <v>0</v>
      </c>
      <c r="AL61">
        <v>55070.579999999994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1642113.2</v>
      </c>
      <c r="AV61">
        <v>137117.69674250091</v>
      </c>
      <c r="AW61">
        <v>230070.58</v>
      </c>
      <c r="AX61">
        <v>55913.498942636907</v>
      </c>
      <c r="AY61">
        <v>2009301.4767425009</v>
      </c>
      <c r="AZ61">
        <v>1954230.8967425008</v>
      </c>
      <c r="BA61">
        <v>4180</v>
      </c>
      <c r="BB61">
        <v>1521520</v>
      </c>
      <c r="BC61">
        <v>0</v>
      </c>
      <c r="BD61">
        <v>0</v>
      </c>
      <c r="BF61" s="31">
        <v>2009301.4767425009</v>
      </c>
      <c r="BG61">
        <v>2009301.4767425009</v>
      </c>
      <c r="BH61">
        <v>0</v>
      </c>
      <c r="BI61">
        <v>1576590.58</v>
      </c>
      <c r="BJ61">
        <v>1346520</v>
      </c>
      <c r="BK61">
        <v>1779230.8967425008</v>
      </c>
      <c r="BL61">
        <v>4887.9969690728049</v>
      </c>
      <c r="BM61">
        <v>4711.6799284960416</v>
      </c>
      <c r="BN61">
        <v>3.7421268688139282E-2</v>
      </c>
      <c r="BO61">
        <v>0</v>
      </c>
      <c r="BP61">
        <v>0</v>
      </c>
      <c r="BQ61" s="22">
        <v>2009301.4767425009</v>
      </c>
      <c r="BS61" s="36">
        <v>9764.4977211598307</v>
      </c>
      <c r="BT61" s="33">
        <v>4.8596479095760828E-3</v>
      </c>
      <c r="BU61" s="34"/>
      <c r="BV61" s="36">
        <v>15460.454725170042</v>
      </c>
      <c r="BW61" s="33">
        <v>7.6944425234956194E-3</v>
      </c>
    </row>
    <row r="62" spans="1:75" x14ac:dyDescent="0.35">
      <c r="A62">
        <v>131843</v>
      </c>
      <c r="B62" s="24">
        <v>2102858</v>
      </c>
      <c r="C62" s="25" t="s">
        <v>144</v>
      </c>
      <c r="E62" s="24">
        <v>364</v>
      </c>
      <c r="F62" s="26">
        <v>364</v>
      </c>
      <c r="G62" s="25">
        <v>0</v>
      </c>
      <c r="H62">
        <v>1642113.2</v>
      </c>
      <c r="I62">
        <v>0</v>
      </c>
      <c r="J62">
        <v>0</v>
      </c>
      <c r="K62">
        <v>0</v>
      </c>
      <c r="L62">
        <v>0</v>
      </c>
      <c r="M62">
        <v>214674.48426666667</v>
      </c>
      <c r="N62">
        <v>0</v>
      </c>
      <c r="O62">
        <v>812.49999999999784</v>
      </c>
      <c r="P62">
        <v>28977.660000000014</v>
      </c>
      <c r="Q62">
        <v>46625.760000000046</v>
      </c>
      <c r="R62">
        <v>6237.4800000000059</v>
      </c>
      <c r="S62">
        <v>3582.4200000000042</v>
      </c>
      <c r="T62">
        <v>1768.1399999999996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15432.091012658278</v>
      </c>
      <c r="AB62">
        <v>0</v>
      </c>
      <c r="AC62">
        <v>0</v>
      </c>
      <c r="AD62">
        <v>64865.26602076125</v>
      </c>
      <c r="AE62">
        <v>0</v>
      </c>
      <c r="AF62">
        <v>0</v>
      </c>
      <c r="AG62">
        <v>0</v>
      </c>
      <c r="AH62">
        <v>175000</v>
      </c>
      <c r="AI62">
        <v>0</v>
      </c>
      <c r="AJ62">
        <v>0</v>
      </c>
      <c r="AK62">
        <v>0</v>
      </c>
      <c r="AL62">
        <v>71288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1642113.2</v>
      </c>
      <c r="AV62">
        <v>382975.8013000862</v>
      </c>
      <c r="AW62">
        <v>246288</v>
      </c>
      <c r="AX62">
        <v>128298.11309273069</v>
      </c>
      <c r="AY62">
        <v>2271377.0013000863</v>
      </c>
      <c r="AZ62">
        <v>2200089.0013000863</v>
      </c>
      <c r="BA62">
        <v>4180</v>
      </c>
      <c r="BB62">
        <v>1521520</v>
      </c>
      <c r="BC62">
        <v>0</v>
      </c>
      <c r="BD62">
        <v>0</v>
      </c>
      <c r="BF62" s="31">
        <v>2271377.0013000863</v>
      </c>
      <c r="BG62">
        <v>2271377.0013000863</v>
      </c>
      <c r="BH62">
        <v>0</v>
      </c>
      <c r="BI62">
        <v>1592808</v>
      </c>
      <c r="BJ62">
        <v>1346520</v>
      </c>
      <c r="BK62">
        <v>2025089.0013000863</v>
      </c>
      <c r="BL62">
        <v>5563.4313222529845</v>
      </c>
      <c r="BM62">
        <v>5458.200962032086</v>
      </c>
      <c r="BN62">
        <v>1.9279312167670964E-2</v>
      </c>
      <c r="BO62">
        <v>7.2068783232903666E-4</v>
      </c>
      <c r="BP62">
        <v>1431.8518831865126</v>
      </c>
      <c r="BQ62" s="22">
        <v>2272808.8531832728</v>
      </c>
      <c r="BS62" s="36">
        <v>9764.4977211598307</v>
      </c>
      <c r="BT62" s="33">
        <v>4.2989330769708624E-3</v>
      </c>
      <c r="BU62" s="34"/>
      <c r="BV62" s="36">
        <v>15460.454725170042</v>
      </c>
      <c r="BW62" s="33">
        <v>6.8066440385373354E-3</v>
      </c>
    </row>
    <row r="63" spans="1:75" x14ac:dyDescent="0.35">
      <c r="A63">
        <v>100826</v>
      </c>
      <c r="B63" s="24">
        <v>2103435</v>
      </c>
      <c r="C63" s="25" t="s">
        <v>145</v>
      </c>
      <c r="E63" s="24">
        <v>371</v>
      </c>
      <c r="F63" s="26">
        <v>371</v>
      </c>
      <c r="G63" s="25">
        <v>0</v>
      </c>
      <c r="H63">
        <v>1673692.3</v>
      </c>
      <c r="I63">
        <v>0</v>
      </c>
      <c r="J63">
        <v>0</v>
      </c>
      <c r="K63">
        <v>0</v>
      </c>
      <c r="L63">
        <v>0</v>
      </c>
      <c r="M63">
        <v>137353.18000000014</v>
      </c>
      <c r="N63">
        <v>0</v>
      </c>
      <c r="O63">
        <v>4224.9999999999982</v>
      </c>
      <c r="P63">
        <v>18471.140000000007</v>
      </c>
      <c r="Q63">
        <v>30436.260000000035</v>
      </c>
      <c r="R63">
        <v>52498.790000000066</v>
      </c>
      <c r="S63">
        <v>9553.1200000000008</v>
      </c>
      <c r="T63">
        <v>9430.08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31479.861724137947</v>
      </c>
      <c r="AB63">
        <v>0</v>
      </c>
      <c r="AC63">
        <v>0</v>
      </c>
      <c r="AD63">
        <v>39615.637980132444</v>
      </c>
      <c r="AE63">
        <v>0</v>
      </c>
      <c r="AF63">
        <v>0</v>
      </c>
      <c r="AG63">
        <v>0</v>
      </c>
      <c r="AH63">
        <v>175000</v>
      </c>
      <c r="AI63">
        <v>0</v>
      </c>
      <c r="AJ63">
        <v>0</v>
      </c>
      <c r="AK63">
        <v>0</v>
      </c>
      <c r="AL63">
        <v>11132.55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1673692.3</v>
      </c>
      <c r="AV63">
        <v>333063.06970427063</v>
      </c>
      <c r="AW63">
        <v>186132.55</v>
      </c>
      <c r="AX63">
        <v>99066.005205061301</v>
      </c>
      <c r="AY63">
        <v>2192887.9197042705</v>
      </c>
      <c r="AZ63">
        <v>2181755.3697042707</v>
      </c>
      <c r="BA63">
        <v>4180</v>
      </c>
      <c r="BB63">
        <v>1550780</v>
      </c>
      <c r="BC63">
        <v>0</v>
      </c>
      <c r="BD63">
        <v>0</v>
      </c>
      <c r="BF63" s="31">
        <v>2192887.9197042705</v>
      </c>
      <c r="BG63">
        <v>2192887.9197042705</v>
      </c>
      <c r="BH63">
        <v>0</v>
      </c>
      <c r="BI63">
        <v>1561912.55</v>
      </c>
      <c r="BJ63">
        <v>1375780</v>
      </c>
      <c r="BK63">
        <v>2006755.3697042705</v>
      </c>
      <c r="BL63">
        <v>5409.0441231921041</v>
      </c>
      <c r="BM63">
        <v>5119.6822180203044</v>
      </c>
      <c r="BN63">
        <v>5.6519505088284773E-2</v>
      </c>
      <c r="BO63">
        <v>0</v>
      </c>
      <c r="BP63">
        <v>0</v>
      </c>
      <c r="BQ63" s="22">
        <v>2192887.9197042705</v>
      </c>
      <c r="BS63" s="36">
        <v>9952.2765234899707</v>
      </c>
      <c r="BT63" s="33">
        <v>4.5384337403035716E-3</v>
      </c>
      <c r="BU63" s="34"/>
      <c r="BV63" s="36">
        <v>15757.771162192337</v>
      </c>
      <c r="BW63" s="33">
        <v>7.1858534221472684E-3</v>
      </c>
    </row>
    <row r="64" spans="1:75" x14ac:dyDescent="0.35">
      <c r="A64">
        <v>100819</v>
      </c>
      <c r="B64" s="24">
        <v>2102853</v>
      </c>
      <c r="C64" s="25" t="s">
        <v>146</v>
      </c>
      <c r="E64" s="24">
        <v>372</v>
      </c>
      <c r="F64" s="26">
        <v>372</v>
      </c>
      <c r="G64" s="25">
        <v>0</v>
      </c>
      <c r="H64">
        <v>1678203.6</v>
      </c>
      <c r="I64">
        <v>0</v>
      </c>
      <c r="J64">
        <v>0</v>
      </c>
      <c r="K64">
        <v>0</v>
      </c>
      <c r="L64">
        <v>0</v>
      </c>
      <c r="M64">
        <v>152827.66588235297</v>
      </c>
      <c r="N64">
        <v>0</v>
      </c>
      <c r="O64">
        <v>6045.0000000000009</v>
      </c>
      <c r="P64">
        <v>11244.815999999975</v>
      </c>
      <c r="Q64">
        <v>21160.114054054095</v>
      </c>
      <c r="R64">
        <v>31878.580216216244</v>
      </c>
      <c r="S64">
        <v>6603.2714594594536</v>
      </c>
      <c r="T64">
        <v>1185.1316756756767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17967.435709779147</v>
      </c>
      <c r="AB64">
        <v>0</v>
      </c>
      <c r="AC64">
        <v>0</v>
      </c>
      <c r="AD64">
        <v>57797.731368421053</v>
      </c>
      <c r="AE64">
        <v>0</v>
      </c>
      <c r="AF64">
        <v>0</v>
      </c>
      <c r="AG64">
        <v>0</v>
      </c>
      <c r="AH64">
        <v>175000</v>
      </c>
      <c r="AI64">
        <v>0</v>
      </c>
      <c r="AJ64">
        <v>0</v>
      </c>
      <c r="AK64">
        <v>0</v>
      </c>
      <c r="AL64">
        <v>81396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1678203.6</v>
      </c>
      <c r="AV64">
        <v>306709.74636595859</v>
      </c>
      <c r="AW64">
        <v>256396</v>
      </c>
      <c r="AX64">
        <v>108267.72554638569</v>
      </c>
      <c r="AY64">
        <v>2241309.3463659585</v>
      </c>
      <c r="AZ64">
        <v>2159913.3463659585</v>
      </c>
      <c r="BA64">
        <v>4180</v>
      </c>
      <c r="BB64">
        <v>1554960</v>
      </c>
      <c r="BC64">
        <v>0</v>
      </c>
      <c r="BD64">
        <v>0</v>
      </c>
      <c r="BF64" s="31">
        <v>2241309.3463659585</v>
      </c>
      <c r="BG64">
        <v>2241309.3463659585</v>
      </c>
      <c r="BH64">
        <v>0</v>
      </c>
      <c r="BI64">
        <v>1636356</v>
      </c>
      <c r="BJ64">
        <v>1379960</v>
      </c>
      <c r="BK64">
        <v>1984913.3463659585</v>
      </c>
      <c r="BL64">
        <v>5335.7885654998881</v>
      </c>
      <c r="BM64">
        <v>5175.6150143617015</v>
      </c>
      <c r="BN64">
        <v>3.094773291555198E-2</v>
      </c>
      <c r="BO64">
        <v>0</v>
      </c>
      <c r="BP64">
        <v>0</v>
      </c>
      <c r="BQ64" s="22">
        <v>2241309.3463659585</v>
      </c>
      <c r="BS64" s="36">
        <v>9979.1020666798577</v>
      </c>
      <c r="BT64" s="33">
        <v>4.4523537470897963E-3</v>
      </c>
      <c r="BU64" s="34"/>
      <c r="BV64" s="36">
        <v>15800.244938910007</v>
      </c>
      <c r="BW64" s="33">
        <v>7.0495600995589486E-3</v>
      </c>
    </row>
    <row r="65" spans="1:75" x14ac:dyDescent="0.35">
      <c r="A65">
        <v>100830</v>
      </c>
      <c r="B65" s="24">
        <v>2103460</v>
      </c>
      <c r="C65" s="25" t="s">
        <v>191</v>
      </c>
      <c r="E65" s="24">
        <v>372</v>
      </c>
      <c r="F65" s="26">
        <v>372</v>
      </c>
      <c r="G65" s="25">
        <v>0</v>
      </c>
      <c r="H65">
        <v>1678203.6</v>
      </c>
      <c r="I65">
        <v>0</v>
      </c>
      <c r="J65">
        <v>0</v>
      </c>
      <c r="K65">
        <v>0</v>
      </c>
      <c r="L65">
        <v>0</v>
      </c>
      <c r="M65">
        <v>71004.61000000003</v>
      </c>
      <c r="N65">
        <v>0</v>
      </c>
      <c r="O65">
        <v>5037.4999999999982</v>
      </c>
      <c r="P65">
        <v>9320.2999999999756</v>
      </c>
      <c r="Q65">
        <v>23960.460000000039</v>
      </c>
      <c r="R65">
        <v>5197.8999999999942</v>
      </c>
      <c r="S65">
        <v>4179.4900000000071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8801.698846153844</v>
      </c>
      <c r="AB65">
        <v>0</v>
      </c>
      <c r="AC65">
        <v>0</v>
      </c>
      <c r="AD65">
        <v>45066.33224489796</v>
      </c>
      <c r="AE65">
        <v>0</v>
      </c>
      <c r="AF65">
        <v>0</v>
      </c>
      <c r="AG65">
        <v>0</v>
      </c>
      <c r="AH65">
        <v>175000</v>
      </c>
      <c r="AI65">
        <v>0</v>
      </c>
      <c r="AJ65">
        <v>0</v>
      </c>
      <c r="AK65">
        <v>0</v>
      </c>
      <c r="AL65">
        <v>8404.7000000000025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1678203.6</v>
      </c>
      <c r="AV65">
        <v>172568.29109105183</v>
      </c>
      <c r="AW65">
        <v>183404.7</v>
      </c>
      <c r="AX65">
        <v>74021.091071511226</v>
      </c>
      <c r="AY65">
        <v>2034176.5910910519</v>
      </c>
      <c r="AZ65">
        <v>2025771.891091052</v>
      </c>
      <c r="BA65">
        <v>4180</v>
      </c>
      <c r="BB65">
        <v>1554960</v>
      </c>
      <c r="BC65">
        <v>0</v>
      </c>
      <c r="BD65">
        <v>0</v>
      </c>
      <c r="BF65" s="31">
        <v>2034176.5910910519</v>
      </c>
      <c r="BG65">
        <v>2034176.5910910519</v>
      </c>
      <c r="BH65">
        <v>0</v>
      </c>
      <c r="BI65">
        <v>1563364.7</v>
      </c>
      <c r="BJ65">
        <v>1379960</v>
      </c>
      <c r="BK65">
        <v>1850771.891091052</v>
      </c>
      <c r="BL65">
        <v>4975.1932556211077</v>
      </c>
      <c r="BM65">
        <v>4723.9791015706805</v>
      </c>
      <c r="BN65">
        <v>5.3178506646420327E-2</v>
      </c>
      <c r="BO65">
        <v>0</v>
      </c>
      <c r="BP65">
        <v>0</v>
      </c>
      <c r="BQ65" s="22">
        <v>2034176.5910910519</v>
      </c>
      <c r="BS65" s="36">
        <v>9979.1020666798577</v>
      </c>
      <c r="BT65" s="33">
        <v>4.9057206293616137E-3</v>
      </c>
      <c r="BU65" s="34"/>
      <c r="BV65" s="36">
        <v>15800.244938910007</v>
      </c>
      <c r="BW65" s="33">
        <v>7.7673909964893362E-3</v>
      </c>
    </row>
    <row r="66" spans="1:75" x14ac:dyDescent="0.35">
      <c r="A66">
        <v>100852</v>
      </c>
      <c r="B66" s="24">
        <v>2105201</v>
      </c>
      <c r="C66" s="25" t="s">
        <v>147</v>
      </c>
      <c r="E66" s="24">
        <v>378</v>
      </c>
      <c r="F66" s="26">
        <v>378</v>
      </c>
      <c r="G66" s="25">
        <v>0</v>
      </c>
      <c r="H66">
        <v>1705271.4000000001</v>
      </c>
      <c r="I66">
        <v>0</v>
      </c>
      <c r="J66">
        <v>0</v>
      </c>
      <c r="K66">
        <v>0</v>
      </c>
      <c r="L66">
        <v>0</v>
      </c>
      <c r="M66">
        <v>69895.162968749995</v>
      </c>
      <c r="N66">
        <v>0</v>
      </c>
      <c r="O66">
        <v>7657.7586206896794</v>
      </c>
      <c r="P66">
        <v>9345.0222811670938</v>
      </c>
      <c r="Q66">
        <v>15583.145251989414</v>
      </c>
      <c r="R66">
        <v>5211.6875331564897</v>
      </c>
      <c r="S66">
        <v>4789.2299204243955</v>
      </c>
      <c r="T66">
        <v>1772.8300265251983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24880.31000000003</v>
      </c>
      <c r="AB66">
        <v>0</v>
      </c>
      <c r="AC66">
        <v>0</v>
      </c>
      <c r="AD66">
        <v>39979.386687898084</v>
      </c>
      <c r="AE66">
        <v>0</v>
      </c>
      <c r="AF66">
        <v>0</v>
      </c>
      <c r="AG66">
        <v>0</v>
      </c>
      <c r="AH66">
        <v>175000</v>
      </c>
      <c r="AI66">
        <v>0</v>
      </c>
      <c r="AJ66">
        <v>0</v>
      </c>
      <c r="AK66">
        <v>0</v>
      </c>
      <c r="AL66">
        <v>14576.800000000003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1705271.4000000001</v>
      </c>
      <c r="AV66">
        <v>179114.53329060038</v>
      </c>
      <c r="AW66">
        <v>189576.8</v>
      </c>
      <c r="AX66">
        <v>67991.546437793571</v>
      </c>
      <c r="AY66">
        <v>2073962.7332906006</v>
      </c>
      <c r="AZ66">
        <v>2059385.9332906005</v>
      </c>
      <c r="BA66">
        <v>4180</v>
      </c>
      <c r="BB66">
        <v>1580040</v>
      </c>
      <c r="BC66">
        <v>0</v>
      </c>
      <c r="BD66">
        <v>0</v>
      </c>
      <c r="BF66" s="31">
        <v>2073962.7332906006</v>
      </c>
      <c r="BG66">
        <v>2073962.7332906004</v>
      </c>
      <c r="BH66">
        <v>0</v>
      </c>
      <c r="BI66">
        <v>1594616.8</v>
      </c>
      <c r="BJ66">
        <v>1405040</v>
      </c>
      <c r="BK66">
        <v>1884385.9332906005</v>
      </c>
      <c r="BL66">
        <v>4985.1479716682552</v>
      </c>
      <c r="BM66">
        <v>4749.2393404040404</v>
      </c>
      <c r="BN66">
        <v>4.9672929569421313E-2</v>
      </c>
      <c r="BO66">
        <v>0</v>
      </c>
      <c r="BP66">
        <v>0</v>
      </c>
      <c r="BQ66" s="22">
        <v>2073962.7332906006</v>
      </c>
      <c r="BS66" s="36">
        <v>10140.055325819878</v>
      </c>
      <c r="BT66" s="33">
        <v>4.8892177101617518E-3</v>
      </c>
      <c r="BU66" s="34"/>
      <c r="BV66" s="36">
        <v>16055.087599215098</v>
      </c>
      <c r="BW66" s="33">
        <v>7.7412613744229138E-3</v>
      </c>
    </row>
    <row r="67" spans="1:75" x14ac:dyDescent="0.35">
      <c r="A67">
        <v>100812</v>
      </c>
      <c r="B67" s="24">
        <v>2102562</v>
      </c>
      <c r="C67" s="25" t="s">
        <v>148</v>
      </c>
      <c r="E67" s="24">
        <v>389</v>
      </c>
      <c r="F67" s="26">
        <v>389</v>
      </c>
      <c r="G67" s="25">
        <v>0</v>
      </c>
      <c r="H67">
        <v>1754895.7000000002</v>
      </c>
      <c r="I67">
        <v>0</v>
      </c>
      <c r="J67">
        <v>0</v>
      </c>
      <c r="K67">
        <v>0</v>
      </c>
      <c r="L67">
        <v>0</v>
      </c>
      <c r="M67">
        <v>129205.10999999977</v>
      </c>
      <c r="N67">
        <v>0</v>
      </c>
      <c r="O67">
        <v>1960.0775193798452</v>
      </c>
      <c r="P67">
        <v>20099.6199483204</v>
      </c>
      <c r="Q67">
        <v>41659.306666666664</v>
      </c>
      <c r="R67">
        <v>27691.241421188661</v>
      </c>
      <c r="S67">
        <v>24606.380956072269</v>
      </c>
      <c r="T67">
        <v>13625.795503875965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17569.213687315598</v>
      </c>
      <c r="AB67">
        <v>0</v>
      </c>
      <c r="AC67">
        <v>0</v>
      </c>
      <c r="AD67">
        <v>66081.031764705884</v>
      </c>
      <c r="AE67">
        <v>0</v>
      </c>
      <c r="AF67">
        <v>0</v>
      </c>
      <c r="AG67">
        <v>0</v>
      </c>
      <c r="AH67">
        <v>175000</v>
      </c>
      <c r="AI67">
        <v>0</v>
      </c>
      <c r="AJ67">
        <v>0</v>
      </c>
      <c r="AK67">
        <v>0</v>
      </c>
      <c r="AL67">
        <v>12236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1754895.7000000002</v>
      </c>
      <c r="AV67">
        <v>342497.7774675251</v>
      </c>
      <c r="AW67">
        <v>187236</v>
      </c>
      <c r="AX67">
        <v>126559.89637708286</v>
      </c>
      <c r="AY67">
        <v>2284629.4774675253</v>
      </c>
      <c r="AZ67">
        <v>2272393.4774675253</v>
      </c>
      <c r="BA67">
        <v>4180</v>
      </c>
      <c r="BB67">
        <v>1626020</v>
      </c>
      <c r="BC67">
        <v>0</v>
      </c>
      <c r="BD67">
        <v>0</v>
      </c>
      <c r="BF67" s="31">
        <v>2284629.4774675253</v>
      </c>
      <c r="BG67">
        <v>2284629.4774675253</v>
      </c>
      <c r="BH67">
        <v>0</v>
      </c>
      <c r="BI67">
        <v>1638256</v>
      </c>
      <c r="BJ67">
        <v>1451020</v>
      </c>
      <c r="BK67">
        <v>2097393.4774675253</v>
      </c>
      <c r="BL67">
        <v>5391.7570114846412</v>
      </c>
      <c r="BM67">
        <v>5325.5102791979953</v>
      </c>
      <c r="BN67">
        <v>1.243950885709726E-2</v>
      </c>
      <c r="BO67">
        <v>7.5604911429027408E-3</v>
      </c>
      <c r="BP67">
        <v>15662.491112655123</v>
      </c>
      <c r="BQ67" s="22">
        <v>2300291.9685801803</v>
      </c>
      <c r="BS67" s="36">
        <v>10435.136300909799</v>
      </c>
      <c r="BT67" s="33">
        <v>4.5675399025652853E-3</v>
      </c>
      <c r="BU67" s="34"/>
      <c r="BV67" s="36">
        <v>16522.299143107608</v>
      </c>
      <c r="BW67" s="33">
        <v>7.231938179061888E-3</v>
      </c>
    </row>
    <row r="68" spans="1:75" x14ac:dyDescent="0.35">
      <c r="A68">
        <v>140507</v>
      </c>
      <c r="B68" s="24">
        <v>2102335</v>
      </c>
      <c r="C68" s="25" t="s">
        <v>149</v>
      </c>
      <c r="E68" s="24">
        <v>389</v>
      </c>
      <c r="F68" s="26">
        <v>389</v>
      </c>
      <c r="G68" s="25">
        <v>0</v>
      </c>
      <c r="H68">
        <v>1754895.7000000002</v>
      </c>
      <c r="I68">
        <v>0</v>
      </c>
      <c r="J68">
        <v>0</v>
      </c>
      <c r="K68">
        <v>0</v>
      </c>
      <c r="L68">
        <v>0</v>
      </c>
      <c r="M68">
        <v>194970.30557647059</v>
      </c>
      <c r="N68">
        <v>0</v>
      </c>
      <c r="O68">
        <v>2117.9445876288682</v>
      </c>
      <c r="P68">
        <v>35168.627783505137</v>
      </c>
      <c r="Q68">
        <v>24022.213762886589</v>
      </c>
      <c r="R68">
        <v>26577.6129123711</v>
      </c>
      <c r="S68">
        <v>11373.56796391754</v>
      </c>
      <c r="T68">
        <v>5908.9902061855764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30155.956006097604</v>
      </c>
      <c r="AB68">
        <v>0</v>
      </c>
      <c r="AC68">
        <v>0</v>
      </c>
      <c r="AD68">
        <v>46222.305031249998</v>
      </c>
      <c r="AE68">
        <v>0</v>
      </c>
      <c r="AF68">
        <v>0</v>
      </c>
      <c r="AG68">
        <v>0</v>
      </c>
      <c r="AH68">
        <v>175000</v>
      </c>
      <c r="AI68">
        <v>0</v>
      </c>
      <c r="AJ68">
        <v>0</v>
      </c>
      <c r="AK68">
        <v>0</v>
      </c>
      <c r="AL68">
        <v>10212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1754895.7000000002</v>
      </c>
      <c r="AV68">
        <v>376517.523830313</v>
      </c>
      <c r="AW68">
        <v>185212</v>
      </c>
      <c r="AX68">
        <v>110846.22843862251</v>
      </c>
      <c r="AY68">
        <v>2316625.2238303134</v>
      </c>
      <c r="AZ68">
        <v>2306413.2238303134</v>
      </c>
      <c r="BA68">
        <v>4180</v>
      </c>
      <c r="BB68">
        <v>1626020</v>
      </c>
      <c r="BC68">
        <v>0</v>
      </c>
      <c r="BD68">
        <v>0</v>
      </c>
      <c r="BF68" s="31">
        <v>2316625.2238303134</v>
      </c>
      <c r="BG68">
        <v>2316625.2238303134</v>
      </c>
      <c r="BH68">
        <v>0</v>
      </c>
      <c r="BI68">
        <v>1636232</v>
      </c>
      <c r="BJ68">
        <v>1451020</v>
      </c>
      <c r="BK68">
        <v>2131413.2238303134</v>
      </c>
      <c r="BL68">
        <v>5479.2113723144303</v>
      </c>
      <c r="BM68">
        <v>5353.4980025641025</v>
      </c>
      <c r="BN68">
        <v>2.3482472523594155E-2</v>
      </c>
      <c r="BO68">
        <v>0</v>
      </c>
      <c r="BP68">
        <v>0</v>
      </c>
      <c r="BQ68" s="22">
        <v>2316625.2238303134</v>
      </c>
      <c r="BS68" s="36">
        <v>10435.136300910264</v>
      </c>
      <c r="BT68" s="33">
        <v>4.5044559618740519E-3</v>
      </c>
      <c r="BU68" s="34"/>
      <c r="BV68" s="36">
        <v>16522.299143107608</v>
      </c>
      <c r="BW68" s="33">
        <v>7.1320552729671142E-3</v>
      </c>
    </row>
    <row r="69" spans="1:75" x14ac:dyDescent="0.35">
      <c r="A69">
        <v>100774</v>
      </c>
      <c r="B69" s="24">
        <v>2102003</v>
      </c>
      <c r="C69" s="25" t="s">
        <v>150</v>
      </c>
      <c r="E69" s="24">
        <v>394</v>
      </c>
      <c r="F69" s="26">
        <v>394</v>
      </c>
      <c r="G69" s="25">
        <v>0</v>
      </c>
      <c r="H69">
        <v>1777452.2000000002</v>
      </c>
      <c r="I69">
        <v>0</v>
      </c>
      <c r="J69">
        <v>0</v>
      </c>
      <c r="K69">
        <v>0</v>
      </c>
      <c r="L69">
        <v>0</v>
      </c>
      <c r="M69">
        <v>180008.32645000002</v>
      </c>
      <c r="N69">
        <v>0</v>
      </c>
      <c r="O69">
        <v>4924.9999999999991</v>
      </c>
      <c r="P69">
        <v>10100.685025641007</v>
      </c>
      <c r="Q69">
        <v>37290.645230769194</v>
      </c>
      <c r="R69">
        <v>64064.783897435926</v>
      </c>
      <c r="S69">
        <v>7841.5193333333254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26281.948012048215</v>
      </c>
      <c r="AB69">
        <v>0</v>
      </c>
      <c r="AC69">
        <v>0</v>
      </c>
      <c r="AD69">
        <v>61811.77981012658</v>
      </c>
      <c r="AE69">
        <v>0</v>
      </c>
      <c r="AF69">
        <v>0</v>
      </c>
      <c r="AG69">
        <v>0</v>
      </c>
      <c r="AH69">
        <v>175000</v>
      </c>
      <c r="AI69">
        <v>0</v>
      </c>
      <c r="AJ69">
        <v>0</v>
      </c>
      <c r="AK69">
        <v>0</v>
      </c>
      <c r="AL69">
        <v>71820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1777452.2000000002</v>
      </c>
      <c r="AV69">
        <v>392324.68775935424</v>
      </c>
      <c r="AW69">
        <v>246820</v>
      </c>
      <c r="AX69">
        <v>130105.79591993897</v>
      </c>
      <c r="AY69">
        <v>2416596.8877593544</v>
      </c>
      <c r="AZ69">
        <v>2344776.8877593544</v>
      </c>
      <c r="BA69">
        <v>4180</v>
      </c>
      <c r="BB69">
        <v>1646920</v>
      </c>
      <c r="BC69">
        <v>0</v>
      </c>
      <c r="BD69">
        <v>0</v>
      </c>
      <c r="BF69" s="31">
        <v>2416596.8877593544</v>
      </c>
      <c r="BG69">
        <v>2416596.8877593544</v>
      </c>
      <c r="BH69">
        <v>0</v>
      </c>
      <c r="BI69">
        <v>1718740</v>
      </c>
      <c r="BJ69">
        <v>1471920</v>
      </c>
      <c r="BK69">
        <v>2169776.8877593544</v>
      </c>
      <c r="BL69">
        <v>5507.047938475519</v>
      </c>
      <c r="BM69">
        <v>5457.8899246305418</v>
      </c>
      <c r="BN69">
        <v>9.0067800054257786E-3</v>
      </c>
      <c r="BO69">
        <v>1.0993219994574222E-2</v>
      </c>
      <c r="BP69">
        <v>23639.915151167665</v>
      </c>
      <c r="BQ69" s="22">
        <v>2440236.8029105221</v>
      </c>
      <c r="BS69" s="36">
        <v>10569.264016859699</v>
      </c>
      <c r="BT69" s="33">
        <v>4.3736148425894154E-3</v>
      </c>
      <c r="BU69" s="34"/>
      <c r="BV69" s="36">
        <v>16734.668026695494</v>
      </c>
      <c r="BW69" s="33">
        <v>6.924890167433642E-3</v>
      </c>
    </row>
    <row r="70" spans="1:75" x14ac:dyDescent="0.35">
      <c r="A70">
        <v>100802</v>
      </c>
      <c r="B70" s="24">
        <v>2102392</v>
      </c>
      <c r="C70" s="25" t="s">
        <v>151</v>
      </c>
      <c r="E70" s="24">
        <v>394</v>
      </c>
      <c r="F70" s="26">
        <v>394</v>
      </c>
      <c r="G70" s="25">
        <v>0</v>
      </c>
      <c r="H70">
        <v>1777452.2000000002</v>
      </c>
      <c r="I70">
        <v>0</v>
      </c>
      <c r="J70">
        <v>0</v>
      </c>
      <c r="K70">
        <v>0</v>
      </c>
      <c r="L70">
        <v>0</v>
      </c>
      <c r="M70">
        <v>77020.142595419849</v>
      </c>
      <c r="N70">
        <v>0</v>
      </c>
      <c r="O70">
        <v>7475</v>
      </c>
      <c r="P70">
        <v>27621.979999999989</v>
      </c>
      <c r="Q70">
        <v>13275.39000000003</v>
      </c>
      <c r="R70">
        <v>3118.7400000000025</v>
      </c>
      <c r="S70">
        <v>1791.2099999999994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12901.022754491001</v>
      </c>
      <c r="AB70">
        <v>0</v>
      </c>
      <c r="AC70">
        <v>0</v>
      </c>
      <c r="AD70">
        <v>51334.623885350324</v>
      </c>
      <c r="AE70">
        <v>0</v>
      </c>
      <c r="AF70">
        <v>0</v>
      </c>
      <c r="AG70">
        <v>0</v>
      </c>
      <c r="AH70">
        <v>175000</v>
      </c>
      <c r="AI70">
        <v>0</v>
      </c>
      <c r="AJ70">
        <v>0</v>
      </c>
      <c r="AK70">
        <v>0</v>
      </c>
      <c r="AL70">
        <v>56924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1777452.2000000002</v>
      </c>
      <c r="AV70">
        <v>194538.10923526122</v>
      </c>
      <c r="AW70">
        <v>231924</v>
      </c>
      <c r="AX70">
        <v>85360.293613197908</v>
      </c>
      <c r="AY70">
        <v>2203914.3092352613</v>
      </c>
      <c r="AZ70">
        <v>2146990.3092352613</v>
      </c>
      <c r="BA70">
        <v>4180</v>
      </c>
      <c r="BB70">
        <v>1646920</v>
      </c>
      <c r="BC70">
        <v>0</v>
      </c>
      <c r="BD70">
        <v>0</v>
      </c>
      <c r="BF70" s="31">
        <v>2203914.3092352613</v>
      </c>
      <c r="BG70">
        <v>2203914.3092352618</v>
      </c>
      <c r="BH70">
        <v>0</v>
      </c>
      <c r="BI70">
        <v>1703844</v>
      </c>
      <c r="BJ70">
        <v>1471920</v>
      </c>
      <c r="BK70">
        <v>1971990.3092352613</v>
      </c>
      <c r="BL70">
        <v>5005.0515462823887</v>
      </c>
      <c r="BM70">
        <v>5007.178370676691</v>
      </c>
      <c r="BN70">
        <v>-4.247550689940465E-4</v>
      </c>
      <c r="BO70">
        <v>2.0424755068994046E-2</v>
      </c>
      <c r="BP70">
        <v>40294.534372287417</v>
      </c>
      <c r="BQ70" s="22">
        <v>2244208.8436075486</v>
      </c>
      <c r="BS70" s="36">
        <v>10569.264016859699</v>
      </c>
      <c r="BT70" s="33">
        <v>4.7956782950091831E-3</v>
      </c>
      <c r="BU70" s="34"/>
      <c r="BV70" s="36">
        <v>16734.668026695028</v>
      </c>
      <c r="BW70" s="33">
        <v>7.5931573004314355E-3</v>
      </c>
    </row>
    <row r="71" spans="1:75" x14ac:dyDescent="0.35">
      <c r="A71">
        <v>100803</v>
      </c>
      <c r="B71" s="24">
        <v>2102411</v>
      </c>
      <c r="C71" s="25" t="s">
        <v>152</v>
      </c>
      <c r="E71" s="24">
        <v>395</v>
      </c>
      <c r="F71" s="26">
        <v>395</v>
      </c>
      <c r="G71" s="25">
        <v>0</v>
      </c>
      <c r="H71">
        <v>1781963.5</v>
      </c>
      <c r="I71">
        <v>0</v>
      </c>
      <c r="J71">
        <v>0</v>
      </c>
      <c r="K71">
        <v>0</v>
      </c>
      <c r="L71">
        <v>0</v>
      </c>
      <c r="M71">
        <v>160523.07481296759</v>
      </c>
      <c r="N71">
        <v>0</v>
      </c>
      <c r="O71">
        <v>3087.4999999999995</v>
      </c>
      <c r="P71">
        <v>16268.15999999998</v>
      </c>
      <c r="Q71">
        <v>22665.300000000039</v>
      </c>
      <c r="R71">
        <v>80047.659999999989</v>
      </c>
      <c r="S71">
        <v>24479.869999999912</v>
      </c>
      <c r="T71">
        <v>5304.4200000000055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38661.630029585765</v>
      </c>
      <c r="AB71">
        <v>0</v>
      </c>
      <c r="AC71">
        <v>0</v>
      </c>
      <c r="AD71">
        <v>62020.021798780494</v>
      </c>
      <c r="AE71">
        <v>0</v>
      </c>
      <c r="AF71">
        <v>0</v>
      </c>
      <c r="AG71">
        <v>0</v>
      </c>
      <c r="AH71">
        <v>175000</v>
      </c>
      <c r="AI71">
        <v>0</v>
      </c>
      <c r="AJ71">
        <v>0</v>
      </c>
      <c r="AK71">
        <v>0</v>
      </c>
      <c r="AL71">
        <v>94598.66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1781963.5</v>
      </c>
      <c r="AV71">
        <v>413057.63664133375</v>
      </c>
      <c r="AW71">
        <v>269598.66000000003</v>
      </c>
      <c r="AX71">
        <v>132538.90518234044</v>
      </c>
      <c r="AY71">
        <v>2464619.796641334</v>
      </c>
      <c r="AZ71">
        <v>2370021.1366413338</v>
      </c>
      <c r="BA71">
        <v>4180</v>
      </c>
      <c r="BB71">
        <v>1651100</v>
      </c>
      <c r="BC71">
        <v>0</v>
      </c>
      <c r="BD71">
        <v>0</v>
      </c>
      <c r="BF71" s="31">
        <v>2464619.796641334</v>
      </c>
      <c r="BG71">
        <v>2464619.796641334</v>
      </c>
      <c r="BH71">
        <v>0</v>
      </c>
      <c r="BI71">
        <v>1745698.66</v>
      </c>
      <c r="BJ71">
        <v>1476100</v>
      </c>
      <c r="BK71">
        <v>2195021.1366413338</v>
      </c>
      <c r="BL71">
        <v>5557.0155358008451</v>
      </c>
      <c r="BM71">
        <v>5389.0052702500006</v>
      </c>
      <c r="BN71">
        <v>3.1176489375199724E-2</v>
      </c>
      <c r="BO71">
        <v>0</v>
      </c>
      <c r="BP71">
        <v>0</v>
      </c>
      <c r="BQ71" s="22">
        <v>2464619.796641334</v>
      </c>
      <c r="BS71" s="36">
        <v>10596.089560050052</v>
      </c>
      <c r="BT71" s="33">
        <v>4.2992795783308628E-3</v>
      </c>
      <c r="BU71" s="34"/>
      <c r="BV71" s="36">
        <v>16777.141803412698</v>
      </c>
      <c r="BW71" s="33">
        <v>6.80719266569058E-3</v>
      </c>
    </row>
    <row r="72" spans="1:75" x14ac:dyDescent="0.35">
      <c r="A72">
        <v>140937</v>
      </c>
      <c r="B72" s="24">
        <v>2102004</v>
      </c>
      <c r="C72" s="25" t="s">
        <v>153</v>
      </c>
      <c r="E72" s="24">
        <v>398</v>
      </c>
      <c r="F72" s="26">
        <v>398</v>
      </c>
      <c r="G72" s="25">
        <v>0</v>
      </c>
      <c r="H72">
        <v>1795497.4000000001</v>
      </c>
      <c r="I72">
        <v>0</v>
      </c>
      <c r="J72">
        <v>0</v>
      </c>
      <c r="K72">
        <v>0</v>
      </c>
      <c r="L72">
        <v>0</v>
      </c>
      <c r="M72">
        <v>70110.014777448072</v>
      </c>
      <c r="N72">
        <v>0</v>
      </c>
      <c r="O72">
        <v>6012.4999999999991</v>
      </c>
      <c r="P72">
        <v>5931.1</v>
      </c>
      <c r="Q72">
        <v>4533.0599999999977</v>
      </c>
      <c r="R72">
        <v>8316.639999999994</v>
      </c>
      <c r="S72">
        <v>3582.4199999999978</v>
      </c>
      <c r="T72">
        <v>589.37999999999965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9980.273905325439</v>
      </c>
      <c r="AB72">
        <v>0</v>
      </c>
      <c r="AC72">
        <v>0</v>
      </c>
      <c r="AD72">
        <v>26037.469126213589</v>
      </c>
      <c r="AE72">
        <v>0</v>
      </c>
      <c r="AF72">
        <v>0</v>
      </c>
      <c r="AG72">
        <v>0</v>
      </c>
      <c r="AH72">
        <v>175000</v>
      </c>
      <c r="AI72">
        <v>0</v>
      </c>
      <c r="AJ72">
        <v>0</v>
      </c>
      <c r="AK72">
        <v>0</v>
      </c>
      <c r="AL72">
        <v>-2.5600000000001728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1795497.4000000001</v>
      </c>
      <c r="AV72">
        <v>135092.85780898709</v>
      </c>
      <c r="AW72">
        <v>174997.44</v>
      </c>
      <c r="AX72">
        <v>50504.180308788564</v>
      </c>
      <c r="AY72">
        <v>2105587.6978089875</v>
      </c>
      <c r="AZ72">
        <v>2105590.2578089875</v>
      </c>
      <c r="BA72">
        <v>4180</v>
      </c>
      <c r="BB72">
        <v>1663640</v>
      </c>
      <c r="BC72">
        <v>0</v>
      </c>
      <c r="BD72">
        <v>0</v>
      </c>
      <c r="BF72" s="31">
        <v>2105587.6978089875</v>
      </c>
      <c r="BG72">
        <v>2105587.697808987</v>
      </c>
      <c r="BH72">
        <v>0</v>
      </c>
      <c r="BI72">
        <v>1663637.44</v>
      </c>
      <c r="BJ72">
        <v>1488640</v>
      </c>
      <c r="BK72">
        <v>1930590.2578089875</v>
      </c>
      <c r="BL72">
        <v>4850.729290977356</v>
      </c>
      <c r="BM72">
        <v>4672.1931182065218</v>
      </c>
      <c r="BN72">
        <v>3.8212498553434671E-2</v>
      </c>
      <c r="BO72">
        <v>0</v>
      </c>
      <c r="BP72">
        <v>0</v>
      </c>
      <c r="BQ72" s="22">
        <v>2105587.6978089875</v>
      </c>
      <c r="BS72" s="36">
        <v>10676.566189620178</v>
      </c>
      <c r="BT72" s="33">
        <v>5.0705872762886574E-3</v>
      </c>
      <c r="BU72" s="34"/>
      <c r="BV72" s="36">
        <v>16904.563133565476</v>
      </c>
      <c r="BW72" s="33">
        <v>8.0284298541237996E-3</v>
      </c>
    </row>
    <row r="73" spans="1:75" x14ac:dyDescent="0.35">
      <c r="A73">
        <v>146117</v>
      </c>
      <c r="B73" s="24">
        <v>2105209</v>
      </c>
      <c r="C73" s="25" t="s">
        <v>154</v>
      </c>
      <c r="E73" s="24">
        <v>405</v>
      </c>
      <c r="F73" s="26">
        <v>405</v>
      </c>
      <c r="G73" s="25">
        <v>0</v>
      </c>
      <c r="H73">
        <v>1827076.5</v>
      </c>
      <c r="I73">
        <v>0</v>
      </c>
      <c r="J73">
        <v>0</v>
      </c>
      <c r="K73">
        <v>0</v>
      </c>
      <c r="L73">
        <v>0</v>
      </c>
      <c r="M73">
        <v>231637.98999999996</v>
      </c>
      <c r="N73">
        <v>0</v>
      </c>
      <c r="O73">
        <v>2286.2903225806449</v>
      </c>
      <c r="P73">
        <v>26907.556823821349</v>
      </c>
      <c r="Q73">
        <v>26682.545657568204</v>
      </c>
      <c r="R73">
        <v>29252.697766749334</v>
      </c>
      <c r="S73">
        <v>21001.159429280397</v>
      </c>
      <c r="T73">
        <v>25469.113399503676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26882.682658959493</v>
      </c>
      <c r="AB73">
        <v>0</v>
      </c>
      <c r="AC73">
        <v>0</v>
      </c>
      <c r="AD73">
        <v>59430.045731707316</v>
      </c>
      <c r="AE73">
        <v>0</v>
      </c>
      <c r="AF73">
        <v>0</v>
      </c>
      <c r="AG73">
        <v>0</v>
      </c>
      <c r="AH73">
        <v>175000</v>
      </c>
      <c r="AI73">
        <v>0</v>
      </c>
      <c r="AJ73">
        <v>0</v>
      </c>
      <c r="AK73">
        <v>0</v>
      </c>
      <c r="AL73">
        <v>11278.400000000001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1827076.5</v>
      </c>
      <c r="AV73">
        <v>449550.08179017028</v>
      </c>
      <c r="AW73">
        <v>186278.39999999999</v>
      </c>
      <c r="AX73">
        <v>137108.41306378314</v>
      </c>
      <c r="AY73">
        <v>2462904.9817901701</v>
      </c>
      <c r="AZ73">
        <v>2451626.5817901702</v>
      </c>
      <c r="BA73">
        <v>4180</v>
      </c>
      <c r="BB73">
        <v>1692900</v>
      </c>
      <c r="BC73">
        <v>0</v>
      </c>
      <c r="BD73">
        <v>0</v>
      </c>
      <c r="BF73" s="31">
        <v>2462904.9817901701</v>
      </c>
      <c r="BG73">
        <v>2462904.9817901705</v>
      </c>
      <c r="BH73">
        <v>0</v>
      </c>
      <c r="BI73">
        <v>1704178.4</v>
      </c>
      <c r="BJ73">
        <v>1517900</v>
      </c>
      <c r="BK73">
        <v>2276626.5817901702</v>
      </c>
      <c r="BL73">
        <v>5621.3002019510377</v>
      </c>
      <c r="BM73">
        <v>5357.7231531400967</v>
      </c>
      <c r="BN73">
        <v>4.9195720136540042E-2</v>
      </c>
      <c r="BO73">
        <v>0</v>
      </c>
      <c r="BP73">
        <v>0</v>
      </c>
      <c r="BQ73" s="22">
        <v>2462904.9817901701</v>
      </c>
      <c r="BS73" s="36">
        <v>10864.344991949853</v>
      </c>
      <c r="BT73" s="33">
        <v>4.4111912852005646E-3</v>
      </c>
      <c r="BU73" s="34"/>
      <c r="BV73" s="36">
        <v>17201.879570587538</v>
      </c>
      <c r="BW73" s="33">
        <v>6.9843862015676701E-3</v>
      </c>
    </row>
    <row r="74" spans="1:75" x14ac:dyDescent="0.35">
      <c r="A74">
        <v>141666</v>
      </c>
      <c r="B74" s="24">
        <v>2102005</v>
      </c>
      <c r="C74" s="25" t="s">
        <v>155</v>
      </c>
      <c r="E74" s="24">
        <v>409</v>
      </c>
      <c r="F74" s="26">
        <v>409</v>
      </c>
      <c r="G74" s="25">
        <v>0</v>
      </c>
      <c r="H74">
        <v>1845121.7000000002</v>
      </c>
      <c r="I74">
        <v>0</v>
      </c>
      <c r="J74">
        <v>0</v>
      </c>
      <c r="K74">
        <v>0</v>
      </c>
      <c r="L74">
        <v>0</v>
      </c>
      <c r="M74">
        <v>229309.9700000002</v>
      </c>
      <c r="N74">
        <v>0</v>
      </c>
      <c r="O74">
        <v>1624.9999999999968</v>
      </c>
      <c r="P74">
        <v>8134.0800000000017</v>
      </c>
      <c r="Q74">
        <v>57310.829999999994</v>
      </c>
      <c r="R74">
        <v>57176.90000000006</v>
      </c>
      <c r="S74">
        <v>5970.6999999999889</v>
      </c>
      <c r="T74">
        <v>25932.719999999881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28591.540056818165</v>
      </c>
      <c r="AB74">
        <v>0</v>
      </c>
      <c r="AC74">
        <v>0</v>
      </c>
      <c r="AD74">
        <v>43365.333449275357</v>
      </c>
      <c r="AE74">
        <v>0</v>
      </c>
      <c r="AF74">
        <v>0</v>
      </c>
      <c r="AG74">
        <v>0</v>
      </c>
      <c r="AH74">
        <v>175000</v>
      </c>
      <c r="AI74">
        <v>0</v>
      </c>
      <c r="AJ74">
        <v>0</v>
      </c>
      <c r="AK74">
        <v>0</v>
      </c>
      <c r="AL74">
        <v>8136.1700000000019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1845121.7000000002</v>
      </c>
      <c r="AV74">
        <v>457417.0735060937</v>
      </c>
      <c r="AW74">
        <v>183136.17</v>
      </c>
      <c r="AX74">
        <v>127951.88615712762</v>
      </c>
      <c r="AY74">
        <v>2485674.9435060937</v>
      </c>
      <c r="AZ74">
        <v>2477538.7735060938</v>
      </c>
      <c r="BA74">
        <v>4180</v>
      </c>
      <c r="BB74">
        <v>1709620</v>
      </c>
      <c r="BC74">
        <v>0</v>
      </c>
      <c r="BD74">
        <v>0</v>
      </c>
      <c r="BF74" s="31">
        <v>2485674.9435060937</v>
      </c>
      <c r="BG74">
        <v>2485674.9435060937</v>
      </c>
      <c r="BH74">
        <v>0</v>
      </c>
      <c r="BI74">
        <v>1717756.17</v>
      </c>
      <c r="BJ74">
        <v>1534620</v>
      </c>
      <c r="BK74">
        <v>2302538.7735060938</v>
      </c>
      <c r="BL74">
        <v>5629.6791528266349</v>
      </c>
      <c r="BM74">
        <v>5564.874440759495</v>
      </c>
      <c r="BN74">
        <v>1.1645314329553024E-2</v>
      </c>
      <c r="BO74">
        <v>8.3546856704469763E-3</v>
      </c>
      <c r="BP74">
        <v>19015.545689952443</v>
      </c>
      <c r="BQ74" s="22">
        <v>2504690.4891960463</v>
      </c>
      <c r="BS74" s="36">
        <v>10971.647164709866</v>
      </c>
      <c r="BT74" s="33">
        <v>4.4139509043101752E-3</v>
      </c>
      <c r="BU74" s="34"/>
      <c r="BV74" s="36">
        <v>17371.774677457754</v>
      </c>
      <c r="BW74" s="33">
        <v>6.9887555984912983E-3</v>
      </c>
    </row>
    <row r="75" spans="1:75" x14ac:dyDescent="0.35">
      <c r="A75">
        <v>142090</v>
      </c>
      <c r="B75" s="24">
        <v>2102006</v>
      </c>
      <c r="C75" s="25" t="s">
        <v>156</v>
      </c>
      <c r="E75" s="24">
        <v>410</v>
      </c>
      <c r="F75" s="26">
        <v>410</v>
      </c>
      <c r="G75" s="25">
        <v>0</v>
      </c>
      <c r="H75">
        <v>1849633</v>
      </c>
      <c r="I75">
        <v>0</v>
      </c>
      <c r="J75">
        <v>0</v>
      </c>
      <c r="K75">
        <v>0</v>
      </c>
      <c r="L75">
        <v>0</v>
      </c>
      <c r="M75">
        <v>40740.350000000006</v>
      </c>
      <c r="N75">
        <v>0</v>
      </c>
      <c r="O75">
        <v>15349.877450980386</v>
      </c>
      <c r="P75">
        <v>6811.6274509803916</v>
      </c>
      <c r="Q75">
        <v>13340.465441176422</v>
      </c>
      <c r="R75">
        <v>522.33799019607784</v>
      </c>
      <c r="S75">
        <v>1799.9904411764712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3211.9799426934069</v>
      </c>
      <c r="AB75">
        <v>0</v>
      </c>
      <c r="AC75">
        <v>0</v>
      </c>
      <c r="AD75">
        <v>34346.647151898738</v>
      </c>
      <c r="AE75">
        <v>0</v>
      </c>
      <c r="AF75">
        <v>0</v>
      </c>
      <c r="AG75">
        <v>0</v>
      </c>
      <c r="AH75">
        <v>175000</v>
      </c>
      <c r="AI75">
        <v>0</v>
      </c>
      <c r="AJ75">
        <v>0</v>
      </c>
      <c r="AK75">
        <v>0</v>
      </c>
      <c r="AL75">
        <v>23249.349999999995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1849633</v>
      </c>
      <c r="AV75">
        <v>116123.2758691019</v>
      </c>
      <c r="AW75">
        <v>198249.35</v>
      </c>
      <c r="AX75">
        <v>62147.938666892784</v>
      </c>
      <c r="AY75">
        <v>2164005.6258691018</v>
      </c>
      <c r="AZ75">
        <v>2140756.2758691018</v>
      </c>
      <c r="BA75">
        <v>4180</v>
      </c>
      <c r="BB75">
        <v>1713800</v>
      </c>
      <c r="BC75">
        <v>0</v>
      </c>
      <c r="BD75">
        <v>0</v>
      </c>
      <c r="BF75" s="31">
        <v>2164005.6258691018</v>
      </c>
      <c r="BG75">
        <v>2164005.6258691023</v>
      </c>
      <c r="BH75">
        <v>0</v>
      </c>
      <c r="BI75">
        <v>1737049.35</v>
      </c>
      <c r="BJ75">
        <v>1538800</v>
      </c>
      <c r="BK75">
        <v>1965756.2758691018</v>
      </c>
      <c r="BL75">
        <v>4794.5275021197604</v>
      </c>
      <c r="BM75">
        <v>4943.7250345454549</v>
      </c>
      <c r="BN75">
        <v>-3.0179172867249155E-2</v>
      </c>
      <c r="BO75">
        <v>5.0179172867249155E-2</v>
      </c>
      <c r="BP75">
        <v>101709.53357780751</v>
      </c>
      <c r="BQ75" s="22">
        <v>2265715.1594469096</v>
      </c>
      <c r="BS75" s="36">
        <v>10998.472707899753</v>
      </c>
      <c r="BT75" s="33">
        <v>5.082460311757543E-3</v>
      </c>
      <c r="BU75" s="34"/>
      <c r="BV75" s="36">
        <v>17414.248454174958</v>
      </c>
      <c r="BW75" s="33">
        <v>8.0472288269496043E-3</v>
      </c>
    </row>
    <row r="76" spans="1:75" x14ac:dyDescent="0.35">
      <c r="A76">
        <v>100798</v>
      </c>
      <c r="B76" s="24">
        <v>2102339</v>
      </c>
      <c r="C76" s="25" t="s">
        <v>157</v>
      </c>
      <c r="E76" s="24">
        <v>415</v>
      </c>
      <c r="F76" s="26">
        <v>415</v>
      </c>
      <c r="G76" s="25">
        <v>0</v>
      </c>
      <c r="H76">
        <v>1872189.5</v>
      </c>
      <c r="I76">
        <v>0</v>
      </c>
      <c r="J76">
        <v>0</v>
      </c>
      <c r="K76">
        <v>0</v>
      </c>
      <c r="L76">
        <v>0</v>
      </c>
      <c r="M76">
        <v>216196.54265734265</v>
      </c>
      <c r="N76">
        <v>0</v>
      </c>
      <c r="O76">
        <v>2775.8777239709466</v>
      </c>
      <c r="P76">
        <v>27244.90072639225</v>
      </c>
      <c r="Q76">
        <v>25377.923244552061</v>
      </c>
      <c r="R76">
        <v>45440.721428571342</v>
      </c>
      <c r="S76">
        <v>26998.26210653751</v>
      </c>
      <c r="T76">
        <v>6514.5755447941992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35063.883159722252</v>
      </c>
      <c r="AB76">
        <v>0</v>
      </c>
      <c r="AC76">
        <v>0</v>
      </c>
      <c r="AD76">
        <v>62860.501617647053</v>
      </c>
      <c r="AE76">
        <v>0</v>
      </c>
      <c r="AF76">
        <v>0</v>
      </c>
      <c r="AG76">
        <v>0</v>
      </c>
      <c r="AH76">
        <v>175000</v>
      </c>
      <c r="AI76">
        <v>0</v>
      </c>
      <c r="AJ76">
        <v>0</v>
      </c>
      <c r="AK76">
        <v>0</v>
      </c>
      <c r="AL76">
        <v>60580.71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1872189.5</v>
      </c>
      <c r="AV76">
        <v>448473.18820953032</v>
      </c>
      <c r="AW76">
        <v>235580.71</v>
      </c>
      <c r="AX76">
        <v>138735.38226214424</v>
      </c>
      <c r="AY76">
        <v>2556243.3982095304</v>
      </c>
      <c r="AZ76">
        <v>2495662.6882095304</v>
      </c>
      <c r="BA76">
        <v>4180</v>
      </c>
      <c r="BB76">
        <v>1734700</v>
      </c>
      <c r="BC76">
        <v>0</v>
      </c>
      <c r="BD76">
        <v>0</v>
      </c>
      <c r="BF76" s="31">
        <v>2556243.3982095304</v>
      </c>
      <c r="BG76">
        <v>2556243.3982095304</v>
      </c>
      <c r="BH76">
        <v>0</v>
      </c>
      <c r="BI76">
        <v>1795280.71</v>
      </c>
      <c r="BJ76">
        <v>1559700</v>
      </c>
      <c r="BK76">
        <v>2320662.6882095304</v>
      </c>
      <c r="BL76">
        <v>5591.9582848422424</v>
      </c>
      <c r="BM76">
        <v>5418.9717751173703</v>
      </c>
      <c r="BN76">
        <v>3.192238618388548E-2</v>
      </c>
      <c r="BO76">
        <v>0</v>
      </c>
      <c r="BP76">
        <v>0</v>
      </c>
      <c r="BQ76" s="22">
        <v>2556243.3982095304</v>
      </c>
      <c r="BS76" s="36">
        <v>11132.600423850119</v>
      </c>
      <c r="BT76" s="33">
        <v>4.3550627579704371E-3</v>
      </c>
      <c r="BU76" s="34"/>
      <c r="BV76" s="36">
        <v>17626.617337762844</v>
      </c>
      <c r="BW76" s="33">
        <v>6.8955160334532523E-3</v>
      </c>
    </row>
    <row r="77" spans="1:75" x14ac:dyDescent="0.35">
      <c r="A77">
        <v>148012</v>
      </c>
      <c r="B77" s="24">
        <v>2102100</v>
      </c>
      <c r="C77" s="25" t="s">
        <v>158</v>
      </c>
      <c r="E77" s="24">
        <v>420</v>
      </c>
      <c r="F77" s="26">
        <v>420</v>
      </c>
      <c r="G77" s="25">
        <v>0</v>
      </c>
      <c r="H77">
        <v>1894746</v>
      </c>
      <c r="I77">
        <v>0</v>
      </c>
      <c r="J77">
        <v>0</v>
      </c>
      <c r="K77">
        <v>0</v>
      </c>
      <c r="L77">
        <v>0</v>
      </c>
      <c r="M77">
        <v>180852.15035799521</v>
      </c>
      <c r="N77">
        <v>0</v>
      </c>
      <c r="O77">
        <v>5200</v>
      </c>
      <c r="P77">
        <v>12201.119999999972</v>
      </c>
      <c r="Q77">
        <v>46625.760000000031</v>
      </c>
      <c r="R77">
        <v>49899.840000000091</v>
      </c>
      <c r="S77">
        <v>16120.890000000003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13766.433333333389</v>
      </c>
      <c r="AB77">
        <v>0</v>
      </c>
      <c r="AC77">
        <v>0</v>
      </c>
      <c r="AD77">
        <v>51125.195930232563</v>
      </c>
      <c r="AE77">
        <v>0</v>
      </c>
      <c r="AF77">
        <v>0</v>
      </c>
      <c r="AG77">
        <v>0</v>
      </c>
      <c r="AH77">
        <v>175000</v>
      </c>
      <c r="AI77">
        <v>0</v>
      </c>
      <c r="AJ77">
        <v>0</v>
      </c>
      <c r="AK77">
        <v>0</v>
      </c>
      <c r="AL77">
        <v>2136.1600000000035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1894746</v>
      </c>
      <c r="AV77">
        <v>375791.38962156133</v>
      </c>
      <c r="AW77">
        <v>177136.16</v>
      </c>
      <c r="AX77">
        <v>119982.03469855836</v>
      </c>
      <c r="AY77">
        <v>2447673.5496215615</v>
      </c>
      <c r="AZ77">
        <v>2445537.3896215614</v>
      </c>
      <c r="BA77">
        <v>4180</v>
      </c>
      <c r="BB77">
        <v>1755600</v>
      </c>
      <c r="BC77">
        <v>0</v>
      </c>
      <c r="BD77">
        <v>0</v>
      </c>
      <c r="BF77" s="31">
        <v>2447673.5496215615</v>
      </c>
      <c r="BG77">
        <v>2447673.549621562</v>
      </c>
      <c r="BH77">
        <v>0</v>
      </c>
      <c r="BI77">
        <v>1757736.16</v>
      </c>
      <c r="BJ77">
        <v>1580600</v>
      </c>
      <c r="BK77">
        <v>2270537.3896215614</v>
      </c>
      <c r="BL77">
        <v>5406.0414038608606</v>
      </c>
      <c r="BM77">
        <v>5180.9772480952379</v>
      </c>
      <c r="BN77">
        <v>4.3440483327419836E-2</v>
      </c>
      <c r="BO77">
        <v>0</v>
      </c>
      <c r="BP77">
        <v>0</v>
      </c>
      <c r="BQ77" s="22">
        <v>2447673.5496215615</v>
      </c>
      <c r="BS77" s="36">
        <v>11266.72813980002</v>
      </c>
      <c r="BT77" s="33">
        <v>4.6030354585242734E-3</v>
      </c>
      <c r="BU77" s="34"/>
      <c r="BV77" s="36">
        <v>17838.986221350264</v>
      </c>
      <c r="BW77" s="33">
        <v>7.2881394759968608E-3</v>
      </c>
    </row>
    <row r="78" spans="1:75" x14ac:dyDescent="0.35">
      <c r="A78">
        <v>100785</v>
      </c>
      <c r="B78" s="24">
        <v>2102142</v>
      </c>
      <c r="C78" s="25" t="s">
        <v>159</v>
      </c>
      <c r="E78" s="24">
        <v>450</v>
      </c>
      <c r="F78" s="26">
        <v>450</v>
      </c>
      <c r="G78" s="25">
        <v>0</v>
      </c>
      <c r="H78">
        <v>2030085</v>
      </c>
      <c r="I78">
        <v>0</v>
      </c>
      <c r="J78">
        <v>0</v>
      </c>
      <c r="K78">
        <v>0</v>
      </c>
      <c r="L78">
        <v>0</v>
      </c>
      <c r="M78">
        <v>193225.66000000006</v>
      </c>
      <c r="N78">
        <v>0</v>
      </c>
      <c r="O78">
        <v>4225.0000000000018</v>
      </c>
      <c r="P78">
        <v>25588.460000000036</v>
      </c>
      <c r="Q78">
        <v>43064.070000000065</v>
      </c>
      <c r="R78">
        <v>30147.820000000025</v>
      </c>
      <c r="S78">
        <v>10747.26</v>
      </c>
      <c r="T78">
        <v>4125.6600000000117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26164.298734177188</v>
      </c>
      <c r="AB78">
        <v>0</v>
      </c>
      <c r="AC78">
        <v>0</v>
      </c>
      <c r="AD78">
        <v>75833.603274559209</v>
      </c>
      <c r="AE78">
        <v>0</v>
      </c>
      <c r="AF78">
        <v>0</v>
      </c>
      <c r="AG78">
        <v>0</v>
      </c>
      <c r="AH78">
        <v>175000</v>
      </c>
      <c r="AI78">
        <v>0</v>
      </c>
      <c r="AJ78">
        <v>0</v>
      </c>
      <c r="AK78">
        <v>0</v>
      </c>
      <c r="AL78">
        <v>77140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2030085</v>
      </c>
      <c r="AV78">
        <v>413121.83200873662</v>
      </c>
      <c r="AW78">
        <v>252140</v>
      </c>
      <c r="AX78">
        <v>144156.60873255917</v>
      </c>
      <c r="AY78">
        <v>2695346.8320087367</v>
      </c>
      <c r="AZ78">
        <v>2618206.8320087367</v>
      </c>
      <c r="BA78">
        <v>4180</v>
      </c>
      <c r="BB78">
        <v>1881000</v>
      </c>
      <c r="BC78">
        <v>0</v>
      </c>
      <c r="BD78">
        <v>0</v>
      </c>
      <c r="BF78" s="31">
        <v>2695346.8320087367</v>
      </c>
      <c r="BG78">
        <v>2695346.8320087367</v>
      </c>
      <c r="BH78">
        <v>0</v>
      </c>
      <c r="BI78">
        <v>1958140</v>
      </c>
      <c r="BJ78">
        <v>1706000</v>
      </c>
      <c r="BK78">
        <v>2443206.8320087367</v>
      </c>
      <c r="BL78">
        <v>5429.3485155749704</v>
      </c>
      <c r="BM78">
        <v>5306.2698989919354</v>
      </c>
      <c r="BN78">
        <v>2.3194940876719632E-2</v>
      </c>
      <c r="BO78">
        <v>0</v>
      </c>
      <c r="BP78">
        <v>0</v>
      </c>
      <c r="BQ78" s="22">
        <v>2695346.8320087367</v>
      </c>
      <c r="BS78" s="36">
        <v>12071.494435499888</v>
      </c>
      <c r="BT78" s="33">
        <v>4.4786423372844657E-3</v>
      </c>
      <c r="BU78" s="34"/>
      <c r="BV78" s="36">
        <v>19113.199522875249</v>
      </c>
      <c r="BW78" s="33">
        <v>7.0911837007005618E-3</v>
      </c>
    </row>
    <row r="79" spans="1:75" x14ac:dyDescent="0.35">
      <c r="A79">
        <v>100829</v>
      </c>
      <c r="B79" s="24">
        <v>2103452</v>
      </c>
      <c r="C79" s="25" t="s">
        <v>160</v>
      </c>
      <c r="E79" s="24">
        <v>450</v>
      </c>
      <c r="F79" s="26">
        <v>450</v>
      </c>
      <c r="G79" s="25">
        <v>0</v>
      </c>
      <c r="H79">
        <v>2030085</v>
      </c>
      <c r="I79">
        <v>0</v>
      </c>
      <c r="J79">
        <v>0</v>
      </c>
      <c r="K79">
        <v>0</v>
      </c>
      <c r="L79">
        <v>0</v>
      </c>
      <c r="M79">
        <v>311954.68000000017</v>
      </c>
      <c r="N79">
        <v>0</v>
      </c>
      <c r="O79">
        <v>3427.734375</v>
      </c>
      <c r="P79">
        <v>28426.158482142844</v>
      </c>
      <c r="Q79">
        <v>11058.006696428565</v>
      </c>
      <c r="R79">
        <v>88758.783482142913</v>
      </c>
      <c r="S79">
        <v>7196.8258928571477</v>
      </c>
      <c r="T79">
        <v>17168.323660714297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27135.42857142854</v>
      </c>
      <c r="AB79">
        <v>0</v>
      </c>
      <c r="AC79">
        <v>0</v>
      </c>
      <c r="AD79">
        <v>52098.555405405408</v>
      </c>
      <c r="AE79">
        <v>0</v>
      </c>
      <c r="AF79">
        <v>0</v>
      </c>
      <c r="AG79">
        <v>0</v>
      </c>
      <c r="AH79">
        <v>175000</v>
      </c>
      <c r="AI79">
        <v>0</v>
      </c>
      <c r="AJ79">
        <v>0</v>
      </c>
      <c r="AK79">
        <v>60400</v>
      </c>
      <c r="AL79">
        <v>14127.890000000003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2030085</v>
      </c>
      <c r="AV79">
        <v>547224.49656611984</v>
      </c>
      <c r="AW79">
        <v>249527.89</v>
      </c>
      <c r="AX79">
        <v>150139.8849107268</v>
      </c>
      <c r="AY79">
        <v>2826837.3865661197</v>
      </c>
      <c r="AZ79">
        <v>2752309.4965661196</v>
      </c>
      <c r="BA79">
        <v>4180</v>
      </c>
      <c r="BB79">
        <v>1881000</v>
      </c>
      <c r="BC79">
        <v>0</v>
      </c>
      <c r="BD79">
        <v>0</v>
      </c>
      <c r="BF79" s="31">
        <v>2826837.3865661197</v>
      </c>
      <c r="BG79">
        <v>2826837.3865661197</v>
      </c>
      <c r="BH79">
        <v>0</v>
      </c>
      <c r="BI79">
        <v>1955527.89</v>
      </c>
      <c r="BJ79">
        <v>1766400</v>
      </c>
      <c r="BK79">
        <v>2637709.4965661196</v>
      </c>
      <c r="BL79">
        <v>5861.5766590358216</v>
      </c>
      <c r="BM79">
        <v>5547.1624186046511</v>
      </c>
      <c r="BN79">
        <v>5.6680193710689879E-2</v>
      </c>
      <c r="BO79">
        <v>0</v>
      </c>
      <c r="BP79">
        <v>0</v>
      </c>
      <c r="BQ79" s="22">
        <v>2826837.3865661197</v>
      </c>
      <c r="BS79" s="36">
        <v>12071.494435499422</v>
      </c>
      <c r="BT79" s="33">
        <v>4.2703179506774465E-3</v>
      </c>
      <c r="BU79" s="34"/>
      <c r="BV79" s="36">
        <v>19113.199522874784</v>
      </c>
      <c r="BW79" s="33">
        <v>6.7613367552395382E-3</v>
      </c>
    </row>
    <row r="80" spans="1:75" x14ac:dyDescent="0.35">
      <c r="A80">
        <v>100796</v>
      </c>
      <c r="B80" s="24">
        <v>2102328</v>
      </c>
      <c r="C80" s="25" t="s">
        <v>161</v>
      </c>
      <c r="E80" s="24">
        <v>479</v>
      </c>
      <c r="F80" s="26">
        <v>479</v>
      </c>
      <c r="G80" s="25">
        <v>0</v>
      </c>
      <c r="H80">
        <v>2160912.7000000002</v>
      </c>
      <c r="I80">
        <v>0</v>
      </c>
      <c r="J80">
        <v>0</v>
      </c>
      <c r="K80">
        <v>0</v>
      </c>
      <c r="L80">
        <v>0</v>
      </c>
      <c r="M80">
        <v>87418.70894837477</v>
      </c>
      <c r="N80">
        <v>0</v>
      </c>
      <c r="O80">
        <v>649.99999999999977</v>
      </c>
      <c r="P80">
        <v>8642.4600000000137</v>
      </c>
      <c r="Q80">
        <v>15865.709999999968</v>
      </c>
      <c r="R80">
        <v>27548.869999999879</v>
      </c>
      <c r="S80">
        <v>1791.2099999999996</v>
      </c>
      <c r="T80">
        <v>589.37999999999977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8005.097188264057</v>
      </c>
      <c r="AB80">
        <v>0</v>
      </c>
      <c r="AC80">
        <v>0</v>
      </c>
      <c r="AD80">
        <v>38228.537882653058</v>
      </c>
      <c r="AE80">
        <v>0</v>
      </c>
      <c r="AF80">
        <v>0</v>
      </c>
      <c r="AG80">
        <v>0</v>
      </c>
      <c r="AH80">
        <v>175000</v>
      </c>
      <c r="AI80">
        <v>0</v>
      </c>
      <c r="AJ80">
        <v>0</v>
      </c>
      <c r="AK80">
        <v>60400</v>
      </c>
      <c r="AL80">
        <v>69000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2160912.7000000002</v>
      </c>
      <c r="AV80">
        <v>188739.97401929172</v>
      </c>
      <c r="AW80">
        <v>304400</v>
      </c>
      <c r="AX80">
        <v>74352.372975505117</v>
      </c>
      <c r="AY80">
        <v>2654052.674019292</v>
      </c>
      <c r="AZ80">
        <v>2524652.674019292</v>
      </c>
      <c r="BA80">
        <v>4180</v>
      </c>
      <c r="BB80">
        <v>2002220</v>
      </c>
      <c r="BC80">
        <v>0</v>
      </c>
      <c r="BD80">
        <v>0</v>
      </c>
      <c r="BF80" s="31">
        <v>2654052.674019292</v>
      </c>
      <c r="BG80">
        <v>2654052.674019292</v>
      </c>
      <c r="BH80">
        <v>0</v>
      </c>
      <c r="BI80">
        <v>2131620</v>
      </c>
      <c r="BJ80">
        <v>1887620</v>
      </c>
      <c r="BK80">
        <v>2410052.674019292</v>
      </c>
      <c r="BL80">
        <v>5031.4252067208599</v>
      </c>
      <c r="BM80">
        <v>4971.3786440000003</v>
      </c>
      <c r="BN80">
        <v>1.2078452884157254E-2</v>
      </c>
      <c r="BO80">
        <v>7.9215471158427461E-3</v>
      </c>
      <c r="BP80">
        <v>18863.503866228264</v>
      </c>
      <c r="BQ80" s="22">
        <v>2672916.1778855203</v>
      </c>
      <c r="BS80" s="36">
        <v>12849.435188009869</v>
      </c>
      <c r="BT80" s="33">
        <v>4.8414394008807335E-3</v>
      </c>
      <c r="BU80" s="34"/>
      <c r="BV80" s="36">
        <v>20344.939047682565</v>
      </c>
      <c r="BW80" s="33">
        <v>7.6656123847279305E-3</v>
      </c>
    </row>
    <row r="81" spans="1:75" x14ac:dyDescent="0.35">
      <c r="A81">
        <v>137648</v>
      </c>
      <c r="B81" s="24">
        <v>2102500</v>
      </c>
      <c r="C81" s="25" t="s">
        <v>162</v>
      </c>
      <c r="E81" s="24">
        <v>505</v>
      </c>
      <c r="F81" s="26">
        <v>505</v>
      </c>
      <c r="G81" s="25">
        <v>0</v>
      </c>
      <c r="H81">
        <v>2278206.5</v>
      </c>
      <c r="I81">
        <v>0</v>
      </c>
      <c r="J81">
        <v>0</v>
      </c>
      <c r="K81">
        <v>0</v>
      </c>
      <c r="L81">
        <v>0</v>
      </c>
      <c r="M81">
        <v>140289.60759368836</v>
      </c>
      <c r="N81">
        <v>0</v>
      </c>
      <c r="O81">
        <v>3899.9999999999977</v>
      </c>
      <c r="P81">
        <v>29486.040000000041</v>
      </c>
      <c r="Q81">
        <v>6799.5900000000029</v>
      </c>
      <c r="R81">
        <v>19752.019999999986</v>
      </c>
      <c r="S81">
        <v>10747.259999999987</v>
      </c>
      <c r="T81">
        <v>1768.1399999999996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55724.145739910273</v>
      </c>
      <c r="AB81">
        <v>0</v>
      </c>
      <c r="AC81">
        <v>0</v>
      </c>
      <c r="AD81">
        <v>76969.49083333333</v>
      </c>
      <c r="AE81">
        <v>0</v>
      </c>
      <c r="AF81">
        <v>0</v>
      </c>
      <c r="AG81">
        <v>0</v>
      </c>
      <c r="AH81">
        <v>175000</v>
      </c>
      <c r="AI81">
        <v>0</v>
      </c>
      <c r="AJ81">
        <v>0</v>
      </c>
      <c r="AK81">
        <v>0</v>
      </c>
      <c r="AL81">
        <v>15534.400000000001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2278206.5</v>
      </c>
      <c r="AV81">
        <v>345436.294166932</v>
      </c>
      <c r="AW81">
        <v>190534.39999999999</v>
      </c>
      <c r="AX81">
        <v>128474.07040239801</v>
      </c>
      <c r="AY81">
        <v>2814177.1941669318</v>
      </c>
      <c r="AZ81">
        <v>2798642.7941669319</v>
      </c>
      <c r="BA81">
        <v>4180</v>
      </c>
      <c r="BB81">
        <v>2110900</v>
      </c>
      <c r="BC81">
        <v>0</v>
      </c>
      <c r="BD81">
        <v>0</v>
      </c>
      <c r="BF81" s="31">
        <v>2814177.1941669318</v>
      </c>
      <c r="BG81">
        <v>2814177.1941669313</v>
      </c>
      <c r="BH81">
        <v>0</v>
      </c>
      <c r="BI81">
        <v>2126434.4</v>
      </c>
      <c r="BJ81">
        <v>1935900</v>
      </c>
      <c r="BK81">
        <v>2623642.7941669319</v>
      </c>
      <c r="BL81">
        <v>5195.3322656770924</v>
      </c>
      <c r="BM81">
        <v>5186.6299480314956</v>
      </c>
      <c r="BN81">
        <v>1.677836616992442E-3</v>
      </c>
      <c r="BO81">
        <v>1.8322163383007559E-2</v>
      </c>
      <c r="BP81">
        <v>47990.2920640917</v>
      </c>
      <c r="BQ81" s="22">
        <v>2862167.4862310234</v>
      </c>
      <c r="BS81" s="36">
        <v>13546.899310949724</v>
      </c>
      <c r="BT81" s="33">
        <v>4.8138046669658806E-3</v>
      </c>
      <c r="BU81" s="34"/>
      <c r="BV81" s="36">
        <v>21449.257242337335</v>
      </c>
      <c r="BW81" s="33">
        <v>7.6218573893627409E-3</v>
      </c>
    </row>
    <row r="82" spans="1:75" x14ac:dyDescent="0.35">
      <c r="A82">
        <v>130918</v>
      </c>
      <c r="B82" s="24">
        <v>2102856</v>
      </c>
      <c r="C82" s="25" t="s">
        <v>163</v>
      </c>
      <c r="E82" s="24">
        <v>543</v>
      </c>
      <c r="F82" s="26">
        <v>543</v>
      </c>
      <c r="G82" s="25">
        <v>0</v>
      </c>
      <c r="H82">
        <v>2449635.9</v>
      </c>
      <c r="I82">
        <v>0</v>
      </c>
      <c r="J82">
        <v>0</v>
      </c>
      <c r="K82">
        <v>0</v>
      </c>
      <c r="L82">
        <v>0</v>
      </c>
      <c r="M82">
        <v>93924.618094405596</v>
      </c>
      <c r="N82">
        <v>0</v>
      </c>
      <c r="O82">
        <v>18559.178966789648</v>
      </c>
      <c r="P82">
        <v>23768.171955719532</v>
      </c>
      <c r="Q82">
        <v>10056.009354243552</v>
      </c>
      <c r="R82">
        <v>6248.9882656826503</v>
      </c>
      <c r="S82">
        <v>598.17160516605111</v>
      </c>
      <c r="T82">
        <v>5904.6741697416919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16353.224902807835</v>
      </c>
      <c r="AB82">
        <v>0</v>
      </c>
      <c r="AC82">
        <v>0</v>
      </c>
      <c r="AD82">
        <v>47465.151860986552</v>
      </c>
      <c r="AE82">
        <v>0</v>
      </c>
      <c r="AF82">
        <v>0</v>
      </c>
      <c r="AG82">
        <v>0</v>
      </c>
      <c r="AH82">
        <v>175000</v>
      </c>
      <c r="AI82">
        <v>0</v>
      </c>
      <c r="AJ82">
        <v>0</v>
      </c>
      <c r="AK82">
        <v>60400</v>
      </c>
      <c r="AL82">
        <v>74616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2449635.9</v>
      </c>
      <c r="AV82">
        <v>222878.18917554308</v>
      </c>
      <c r="AW82">
        <v>310016</v>
      </c>
      <c r="AX82">
        <v>93527.60582481751</v>
      </c>
      <c r="AY82">
        <v>2982530.0891755428</v>
      </c>
      <c r="AZ82">
        <v>2847514.0891755428</v>
      </c>
      <c r="BA82">
        <v>4180</v>
      </c>
      <c r="BB82">
        <v>2269740</v>
      </c>
      <c r="BC82">
        <v>0</v>
      </c>
      <c r="BD82">
        <v>0</v>
      </c>
      <c r="BF82" s="31">
        <v>2982530.0891755428</v>
      </c>
      <c r="BG82">
        <v>2982530.0891755424</v>
      </c>
      <c r="BH82">
        <v>0</v>
      </c>
      <c r="BI82">
        <v>2404756</v>
      </c>
      <c r="BJ82">
        <v>2155140</v>
      </c>
      <c r="BK82">
        <v>2732914.0891755428</v>
      </c>
      <c r="BL82">
        <v>5032.9909561243885</v>
      </c>
      <c r="BM82">
        <v>5137.0310645104892</v>
      </c>
      <c r="BN82">
        <v>-2.025296461702723E-2</v>
      </c>
      <c r="BO82">
        <v>4.025296461702723E-2</v>
      </c>
      <c r="BP82">
        <v>112281.93621423657</v>
      </c>
      <c r="BQ82" s="22">
        <v>3094812.0253897794</v>
      </c>
      <c r="BS82" s="36">
        <v>14566.26995216962</v>
      </c>
      <c r="BT82" s="33">
        <v>4.8838635375498107E-3</v>
      </c>
      <c r="BU82" s="34"/>
      <c r="BV82" s="36">
        <v>23063.260757602286</v>
      </c>
      <c r="BW82" s="33">
        <v>7.7327839344539977E-3</v>
      </c>
    </row>
    <row r="83" spans="1:75" x14ac:dyDescent="0.35">
      <c r="A83">
        <v>100790</v>
      </c>
      <c r="B83" s="24">
        <v>2102257</v>
      </c>
      <c r="C83" s="25" t="s">
        <v>164</v>
      </c>
      <c r="E83" s="24">
        <v>556</v>
      </c>
      <c r="F83" s="26">
        <v>556</v>
      </c>
      <c r="G83" s="25">
        <v>0</v>
      </c>
      <c r="H83">
        <v>2508282.8000000003</v>
      </c>
      <c r="I83">
        <v>0</v>
      </c>
      <c r="J83">
        <v>0</v>
      </c>
      <c r="K83">
        <v>0</v>
      </c>
      <c r="L83">
        <v>0</v>
      </c>
      <c r="M83">
        <v>140643.66763250882</v>
      </c>
      <c r="N83">
        <v>0</v>
      </c>
      <c r="O83">
        <v>9002.2644927536239</v>
      </c>
      <c r="P83">
        <v>5291.3271014492784</v>
      </c>
      <c r="Q83">
        <v>6196.589782608703</v>
      </c>
      <c r="R83">
        <v>6806.2357246376923</v>
      </c>
      <c r="S83">
        <v>1804.1897826086952</v>
      </c>
      <c r="T83">
        <v>1187.3017391304343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21307.67640167358</v>
      </c>
      <c r="AB83">
        <v>0</v>
      </c>
      <c r="AC83">
        <v>0</v>
      </c>
      <c r="AD83">
        <v>64911.867643020589</v>
      </c>
      <c r="AE83">
        <v>0</v>
      </c>
      <c r="AF83">
        <v>0</v>
      </c>
      <c r="AG83">
        <v>0</v>
      </c>
      <c r="AH83">
        <v>175000</v>
      </c>
      <c r="AI83">
        <v>0</v>
      </c>
      <c r="AJ83">
        <v>0</v>
      </c>
      <c r="AK83">
        <v>0</v>
      </c>
      <c r="AL83">
        <v>66500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2508282.8000000003</v>
      </c>
      <c r="AV83">
        <v>257151.12030039143</v>
      </c>
      <c r="AW83">
        <v>241500</v>
      </c>
      <c r="AX83">
        <v>103864.1435706453</v>
      </c>
      <c r="AY83">
        <v>3006933.9203003915</v>
      </c>
      <c r="AZ83">
        <v>2940433.9203003915</v>
      </c>
      <c r="BA83">
        <v>4180</v>
      </c>
      <c r="BB83">
        <v>2324080</v>
      </c>
      <c r="BC83">
        <v>0</v>
      </c>
      <c r="BD83">
        <v>0</v>
      </c>
      <c r="BF83" s="31">
        <v>3006933.9203003915</v>
      </c>
      <c r="BG83">
        <v>3006933.920300392</v>
      </c>
      <c r="BH83">
        <v>0</v>
      </c>
      <c r="BI83">
        <v>2390580</v>
      </c>
      <c r="BJ83">
        <v>2149080</v>
      </c>
      <c r="BK83">
        <v>2765433.9203003915</v>
      </c>
      <c r="BL83">
        <v>4973.8020149287613</v>
      </c>
      <c r="BM83">
        <v>4878.0073210992905</v>
      </c>
      <c r="BN83">
        <v>1.963807914250585E-2</v>
      </c>
      <c r="BO83">
        <v>3.6192085749415029E-4</v>
      </c>
      <c r="BP83">
        <v>981.59164143833902</v>
      </c>
      <c r="BQ83" s="22">
        <v>3007915.5119418297</v>
      </c>
      <c r="BS83" s="36">
        <v>14915.002013640013</v>
      </c>
      <c r="BT83" s="33">
        <v>4.9602027876123099E-3</v>
      </c>
      <c r="BU83" s="34"/>
      <c r="BV83" s="36">
        <v>23615.419854930136</v>
      </c>
      <c r="BW83" s="33">
        <v>7.853654413719529E-3</v>
      </c>
    </row>
    <row r="84" spans="1:75" x14ac:dyDescent="0.35">
      <c r="A84">
        <v>100817</v>
      </c>
      <c r="B84" s="24">
        <v>2102848</v>
      </c>
      <c r="C84" s="25" t="s">
        <v>165</v>
      </c>
      <c r="E84" s="24">
        <v>589</v>
      </c>
      <c r="F84" s="26">
        <v>589</v>
      </c>
      <c r="G84" s="25">
        <v>0</v>
      </c>
      <c r="H84">
        <v>2657155.7000000002</v>
      </c>
      <c r="I84">
        <v>0</v>
      </c>
      <c r="J84">
        <v>0</v>
      </c>
      <c r="K84">
        <v>0</v>
      </c>
      <c r="L84">
        <v>0</v>
      </c>
      <c r="M84">
        <v>228921.30903389832</v>
      </c>
      <c r="N84">
        <v>0</v>
      </c>
      <c r="O84">
        <v>14373.208191126296</v>
      </c>
      <c r="P84">
        <v>38664.352184300333</v>
      </c>
      <c r="Q84">
        <v>19526.857679180979</v>
      </c>
      <c r="R84">
        <v>72620.694692832665</v>
      </c>
      <c r="S84">
        <v>22204.686877133096</v>
      </c>
      <c r="T84">
        <v>16587.124505119453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35821.5538779528</v>
      </c>
      <c r="AB84">
        <v>0</v>
      </c>
      <c r="AC84">
        <v>0</v>
      </c>
      <c r="AD84">
        <v>62998.131111111106</v>
      </c>
      <c r="AE84">
        <v>0</v>
      </c>
      <c r="AF84">
        <v>0</v>
      </c>
      <c r="AG84">
        <v>0</v>
      </c>
      <c r="AH84">
        <v>175000</v>
      </c>
      <c r="AI84">
        <v>0</v>
      </c>
      <c r="AJ84">
        <v>0</v>
      </c>
      <c r="AK84">
        <v>60400</v>
      </c>
      <c r="AL84">
        <v>27522.690000000002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2657155.7000000002</v>
      </c>
      <c r="AV84">
        <v>511717.91815265501</v>
      </c>
      <c r="AW84">
        <v>262922.69</v>
      </c>
      <c r="AX84">
        <v>155762.41717143467</v>
      </c>
      <c r="AY84">
        <v>3431796.3081526551</v>
      </c>
      <c r="AZ84">
        <v>3343873.6181526552</v>
      </c>
      <c r="BA84">
        <v>4180</v>
      </c>
      <c r="BB84">
        <v>2462020</v>
      </c>
      <c r="BC84">
        <v>0</v>
      </c>
      <c r="BD84">
        <v>0</v>
      </c>
      <c r="BF84" s="31">
        <v>3431796.3081526551</v>
      </c>
      <c r="BG84">
        <v>3431796.3081526551</v>
      </c>
      <c r="BH84">
        <v>0</v>
      </c>
      <c r="BI84">
        <v>2549942.69</v>
      </c>
      <c r="BJ84">
        <v>2347420</v>
      </c>
      <c r="BK84">
        <v>3229273.6181526552</v>
      </c>
      <c r="BL84">
        <v>5482.6377218211464</v>
      </c>
      <c r="BM84">
        <v>5323.82348241206</v>
      </c>
      <c r="BN84">
        <v>2.9830861209758332E-2</v>
      </c>
      <c r="BO84">
        <v>0</v>
      </c>
      <c r="BP84">
        <v>0</v>
      </c>
      <c r="BQ84" s="22">
        <v>3431796.3081526551</v>
      </c>
      <c r="BS84" s="36">
        <v>15800.244938910007</v>
      </c>
      <c r="BT84" s="33">
        <v>4.6040742282327709E-3</v>
      </c>
      <c r="BU84" s="34"/>
      <c r="BV84" s="36">
        <v>25017.054486607667</v>
      </c>
      <c r="BW84" s="33">
        <v>7.2897841947019322E-3</v>
      </c>
    </row>
    <row r="85" spans="1:75" x14ac:dyDescent="0.35">
      <c r="A85">
        <v>139587</v>
      </c>
      <c r="B85" s="24">
        <v>2104000</v>
      </c>
      <c r="C85" s="25" t="s">
        <v>166</v>
      </c>
      <c r="E85" s="24">
        <v>370</v>
      </c>
      <c r="F85" s="26">
        <v>0</v>
      </c>
      <c r="G85" s="25">
        <v>370</v>
      </c>
      <c r="H85">
        <v>0</v>
      </c>
      <c r="I85">
        <v>1467686.66</v>
      </c>
      <c r="J85">
        <v>924577.94</v>
      </c>
      <c r="K85">
        <v>0</v>
      </c>
      <c r="L85">
        <v>0</v>
      </c>
      <c r="M85">
        <v>0</v>
      </c>
      <c r="N85">
        <v>311629.93554987211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3343.4400000000014</v>
      </c>
      <c r="V85">
        <v>18862.47000000003</v>
      </c>
      <c r="W85">
        <v>59065.740000000107</v>
      </c>
      <c r="X85">
        <v>90189.12000000001</v>
      </c>
      <c r="Y85">
        <v>46960.400000000132</v>
      </c>
      <c r="Z85">
        <v>24785.919999999969</v>
      </c>
      <c r="AA85">
        <v>0</v>
      </c>
      <c r="AB85">
        <v>40218.548780487814</v>
      </c>
      <c r="AC85">
        <v>0</v>
      </c>
      <c r="AD85">
        <v>0</v>
      </c>
      <c r="AE85">
        <v>168347.03511570604</v>
      </c>
      <c r="AF85">
        <v>0</v>
      </c>
      <c r="AG85">
        <v>0</v>
      </c>
      <c r="AH85">
        <v>175000</v>
      </c>
      <c r="AI85">
        <v>0</v>
      </c>
      <c r="AJ85">
        <v>0</v>
      </c>
      <c r="AK85">
        <v>0</v>
      </c>
      <c r="AL85">
        <v>20322.399999999994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2392264.5999999996</v>
      </c>
      <c r="AV85">
        <v>763402.6094460662</v>
      </c>
      <c r="AW85">
        <v>195322.4</v>
      </c>
      <c r="AX85">
        <v>306526.12812594057</v>
      </c>
      <c r="AY85">
        <v>3350989.609446066</v>
      </c>
      <c r="AZ85">
        <v>3330667.2094460661</v>
      </c>
      <c r="BA85">
        <v>5415</v>
      </c>
      <c r="BB85">
        <v>2003550</v>
      </c>
      <c r="BC85">
        <v>0</v>
      </c>
      <c r="BD85">
        <v>0</v>
      </c>
      <c r="BF85" s="31">
        <v>3350989.609446066</v>
      </c>
      <c r="BG85">
        <v>0</v>
      </c>
      <c r="BH85">
        <v>3350989.609446066</v>
      </c>
      <c r="BI85">
        <v>2023872.4</v>
      </c>
      <c r="BJ85">
        <v>1828550</v>
      </c>
      <c r="BK85">
        <v>3155667.2094460661</v>
      </c>
      <c r="BL85">
        <v>8528.8302958001786</v>
      </c>
      <c r="BM85">
        <v>8360.0588123115576</v>
      </c>
      <c r="BN85">
        <v>2.0187834473135203E-2</v>
      </c>
      <c r="BO85">
        <v>0</v>
      </c>
      <c r="BP85">
        <v>0</v>
      </c>
      <c r="BQ85" s="22">
        <v>3350989.609446066</v>
      </c>
      <c r="BS85" s="36">
        <v>14225.122990979813</v>
      </c>
      <c r="BT85" s="33">
        <v>4.2450513576290354E-3</v>
      </c>
      <c r="BU85" s="34"/>
      <c r="BV85" s="36">
        <v>22523.111402384937</v>
      </c>
      <c r="BW85" s="33">
        <v>6.721331316246042E-3</v>
      </c>
    </row>
    <row r="86" spans="1:75" x14ac:dyDescent="0.35">
      <c r="A86">
        <v>147073</v>
      </c>
      <c r="B86" s="24">
        <v>2104006</v>
      </c>
      <c r="C86" s="25" t="s">
        <v>167</v>
      </c>
      <c r="E86" s="24">
        <v>459</v>
      </c>
      <c r="F86" s="26">
        <v>0</v>
      </c>
      <c r="G86" s="25">
        <v>459</v>
      </c>
      <c r="H86">
        <v>0</v>
      </c>
      <c r="I86">
        <v>2967701.2199999997</v>
      </c>
      <c r="J86">
        <v>0</v>
      </c>
      <c r="K86">
        <v>0</v>
      </c>
      <c r="L86">
        <v>0</v>
      </c>
      <c r="M86">
        <v>0</v>
      </c>
      <c r="N86">
        <v>279230.02714285714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4310.7835955056216</v>
      </c>
      <c r="V86">
        <v>18669.799213483169</v>
      </c>
      <c r="W86">
        <v>79577.680955056261</v>
      </c>
      <c r="X86">
        <v>130126.39685393272</v>
      </c>
      <c r="Y86">
        <v>52580.512921348345</v>
      </c>
      <c r="Z86">
        <v>11983.922696629241</v>
      </c>
      <c r="AA86">
        <v>0</v>
      </c>
      <c r="AB86">
        <v>5746.0740168539314</v>
      </c>
      <c r="AC86">
        <v>0</v>
      </c>
      <c r="AD86">
        <v>0</v>
      </c>
      <c r="AE86">
        <v>62639.539347407233</v>
      </c>
      <c r="AF86">
        <v>0</v>
      </c>
      <c r="AG86">
        <v>0</v>
      </c>
      <c r="AH86">
        <v>175000</v>
      </c>
      <c r="AI86">
        <v>0</v>
      </c>
      <c r="AJ86">
        <v>0</v>
      </c>
      <c r="AK86">
        <v>0</v>
      </c>
      <c r="AL86">
        <v>10000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2967701.2199999997</v>
      </c>
      <c r="AV86">
        <v>644864.73674307368</v>
      </c>
      <c r="AW86">
        <v>185000</v>
      </c>
      <c r="AX86">
        <v>210306.82951853526</v>
      </c>
      <c r="AY86">
        <v>3797565.9567430736</v>
      </c>
      <c r="AZ86">
        <v>3787565.9567430736</v>
      </c>
      <c r="BA86">
        <v>5215</v>
      </c>
      <c r="BB86">
        <v>2393685</v>
      </c>
      <c r="BC86">
        <v>0</v>
      </c>
      <c r="BD86">
        <v>0</v>
      </c>
      <c r="BF86" s="31">
        <v>3797565.9567430736</v>
      </c>
      <c r="BG86">
        <v>0</v>
      </c>
      <c r="BH86">
        <v>3797565.9567430727</v>
      </c>
      <c r="BI86">
        <v>2403685</v>
      </c>
      <c r="BJ86">
        <v>2218685</v>
      </c>
      <c r="BK86">
        <v>3612565.9567430736</v>
      </c>
      <c r="BL86">
        <v>7870.5140669783741</v>
      </c>
      <c r="BM86">
        <v>7387.9913064981947</v>
      </c>
      <c r="BN86">
        <v>6.5311766143494349E-2</v>
      </c>
      <c r="BO86">
        <v>0</v>
      </c>
      <c r="BP86">
        <v>0</v>
      </c>
      <c r="BQ86" s="22">
        <v>3797565.9567430736</v>
      </c>
      <c r="BS86" s="36">
        <v>17646.841764485464</v>
      </c>
      <c r="BT86" s="33">
        <v>4.6468822307486708E-3</v>
      </c>
      <c r="BU86" s="34"/>
      <c r="BV86" s="36">
        <v>27940.832793769427</v>
      </c>
      <c r="BW86" s="33">
        <v>7.3575635320189325E-3</v>
      </c>
    </row>
    <row r="87" spans="1:75" x14ac:dyDescent="0.35">
      <c r="A87">
        <v>134225</v>
      </c>
      <c r="B87" s="24">
        <v>2106906</v>
      </c>
      <c r="C87" s="25" t="s">
        <v>168</v>
      </c>
      <c r="E87" s="24">
        <v>566</v>
      </c>
      <c r="F87" s="26">
        <v>0</v>
      </c>
      <c r="G87" s="25">
        <v>566</v>
      </c>
      <c r="H87">
        <v>0</v>
      </c>
      <c r="I87">
        <v>2204762.7799999998</v>
      </c>
      <c r="J87">
        <v>1454755.5</v>
      </c>
      <c r="K87">
        <v>0</v>
      </c>
      <c r="L87">
        <v>0</v>
      </c>
      <c r="M87">
        <v>0</v>
      </c>
      <c r="N87">
        <v>480351.65216931218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5851.0199999999977</v>
      </c>
      <c r="V87">
        <v>35819.639999999985</v>
      </c>
      <c r="W87">
        <v>104858.28000000019</v>
      </c>
      <c r="X87">
        <v>80525.999999999709</v>
      </c>
      <c r="Y87">
        <v>49432</v>
      </c>
      <c r="Z87">
        <v>12392.960000000036</v>
      </c>
      <c r="AA87">
        <v>0</v>
      </c>
      <c r="AB87">
        <v>122387.97750472555</v>
      </c>
      <c r="AC87">
        <v>0</v>
      </c>
      <c r="AD87">
        <v>0</v>
      </c>
      <c r="AE87">
        <v>320232.10707425606</v>
      </c>
      <c r="AF87">
        <v>0</v>
      </c>
      <c r="AG87">
        <v>0</v>
      </c>
      <c r="AH87">
        <v>175000</v>
      </c>
      <c r="AI87">
        <v>0</v>
      </c>
      <c r="AJ87">
        <v>0</v>
      </c>
      <c r="AK87">
        <v>0</v>
      </c>
      <c r="AL87">
        <v>70756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3659518.28</v>
      </c>
      <c r="AV87">
        <v>1211851.6367482939</v>
      </c>
      <c r="AW87">
        <v>245756</v>
      </c>
      <c r="AX87">
        <v>509920.08111233829</v>
      </c>
      <c r="AY87">
        <v>5117125.9167482937</v>
      </c>
      <c r="AZ87">
        <v>5046369.9167482937</v>
      </c>
      <c r="BA87">
        <v>5415</v>
      </c>
      <c r="BB87">
        <v>3064890</v>
      </c>
      <c r="BC87">
        <v>0</v>
      </c>
      <c r="BD87">
        <v>0</v>
      </c>
      <c r="BF87" s="31">
        <v>5117125.9167482937</v>
      </c>
      <c r="BG87">
        <v>0</v>
      </c>
      <c r="BH87">
        <v>5117125.9167482937</v>
      </c>
      <c r="BI87">
        <v>3135646</v>
      </c>
      <c r="BJ87">
        <v>2889890</v>
      </c>
      <c r="BK87">
        <v>4871369.9167482937</v>
      </c>
      <c r="BL87">
        <v>8606.6606302973378</v>
      </c>
      <c r="BM87">
        <v>8322.7360569316097</v>
      </c>
      <c r="BN87">
        <v>3.4114331083377421E-2</v>
      </c>
      <c r="BO87">
        <v>0</v>
      </c>
      <c r="BP87">
        <v>0</v>
      </c>
      <c r="BQ87" s="22">
        <v>5117125.9167482937</v>
      </c>
      <c r="BS87" s="36">
        <v>21760.593548364006</v>
      </c>
      <c r="BT87" s="33">
        <v>4.2525030461224014E-3</v>
      </c>
      <c r="BU87" s="34"/>
      <c r="BV87" s="36">
        <v>34454.273118243553</v>
      </c>
      <c r="BW87" s="33">
        <v>6.7331298230272419E-3</v>
      </c>
    </row>
    <row r="88" spans="1:75" x14ac:dyDescent="0.35">
      <c r="A88">
        <v>100859</v>
      </c>
      <c r="B88" s="24">
        <v>2105404</v>
      </c>
      <c r="C88" s="25" t="s">
        <v>169</v>
      </c>
      <c r="E88" s="24">
        <v>569</v>
      </c>
      <c r="F88" s="26">
        <v>0</v>
      </c>
      <c r="G88" s="25">
        <v>569</v>
      </c>
      <c r="H88">
        <v>0</v>
      </c>
      <c r="I88">
        <v>2159503.7200000002</v>
      </c>
      <c r="J88">
        <v>1519411.3</v>
      </c>
      <c r="K88">
        <v>0</v>
      </c>
      <c r="L88">
        <v>0</v>
      </c>
      <c r="M88">
        <v>0</v>
      </c>
      <c r="N88">
        <v>367006.97389250813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5293.7800000000043</v>
      </c>
      <c r="V88">
        <v>31818.510000000049</v>
      </c>
      <c r="W88">
        <v>91585.079999999973</v>
      </c>
      <c r="X88">
        <v>107368.00000000031</v>
      </c>
      <c r="Y88">
        <v>55610.999999999978</v>
      </c>
      <c r="Z88">
        <v>15491.200000000043</v>
      </c>
      <c r="AA88">
        <v>0</v>
      </c>
      <c r="AB88">
        <v>68455.608626760601</v>
      </c>
      <c r="AC88">
        <v>0</v>
      </c>
      <c r="AD88">
        <v>0</v>
      </c>
      <c r="AE88">
        <v>213784.32661516347</v>
      </c>
      <c r="AF88">
        <v>0</v>
      </c>
      <c r="AG88">
        <v>0</v>
      </c>
      <c r="AH88">
        <v>175000</v>
      </c>
      <c r="AI88">
        <v>0</v>
      </c>
      <c r="AJ88">
        <v>0</v>
      </c>
      <c r="AK88">
        <v>0</v>
      </c>
      <c r="AL88">
        <v>35644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3678915.0200000005</v>
      </c>
      <c r="AV88">
        <v>956414.47913443262</v>
      </c>
      <c r="AW88">
        <v>210644</v>
      </c>
      <c r="AX88">
        <v>387649.25571939279</v>
      </c>
      <c r="AY88">
        <v>4845973.4991344335</v>
      </c>
      <c r="AZ88">
        <v>4810329.4991344335</v>
      </c>
      <c r="BA88">
        <v>5415</v>
      </c>
      <c r="BB88">
        <v>3081135</v>
      </c>
      <c r="BC88">
        <v>0</v>
      </c>
      <c r="BD88">
        <v>0</v>
      </c>
      <c r="BF88" s="31">
        <v>4845973.4991344335</v>
      </c>
      <c r="BG88">
        <v>0</v>
      </c>
      <c r="BH88">
        <v>4845973.4991344325</v>
      </c>
      <c r="BI88">
        <v>3116779</v>
      </c>
      <c r="BJ88">
        <v>2906135</v>
      </c>
      <c r="BK88">
        <v>4635329.4991344335</v>
      </c>
      <c r="BL88">
        <v>8146.4490318707094</v>
      </c>
      <c r="BM88">
        <v>8074.5741962479615</v>
      </c>
      <c r="BN88">
        <v>8.9013778158291285E-3</v>
      </c>
      <c r="BO88">
        <v>1.1098622184170872E-2</v>
      </c>
      <c r="BP88">
        <v>50991.87288395824</v>
      </c>
      <c r="BQ88" s="22">
        <v>4896965.3720183913</v>
      </c>
      <c r="BS88" s="36">
        <v>21875.932383426465</v>
      </c>
      <c r="BT88" s="33">
        <v>4.5142492808377607E-3</v>
      </c>
      <c r="BU88" s="34"/>
      <c r="BV88" s="36">
        <v>34636.892940425314</v>
      </c>
      <c r="BW88" s="33">
        <v>7.1475613613264715E-3</v>
      </c>
    </row>
    <row r="89" spans="1:75" x14ac:dyDescent="0.35">
      <c r="A89">
        <v>139718</v>
      </c>
      <c r="B89" s="24">
        <v>2104001</v>
      </c>
      <c r="C89" s="25" t="s">
        <v>170</v>
      </c>
      <c r="E89" s="24">
        <v>601</v>
      </c>
      <c r="F89" s="26">
        <v>0</v>
      </c>
      <c r="G89" s="25">
        <v>601</v>
      </c>
      <c r="H89">
        <v>0</v>
      </c>
      <c r="I89">
        <v>2398730.1800000002</v>
      </c>
      <c r="J89">
        <v>1487083.4</v>
      </c>
      <c r="K89">
        <v>0</v>
      </c>
      <c r="L89">
        <v>0</v>
      </c>
      <c r="M89">
        <v>0</v>
      </c>
      <c r="N89">
        <v>487486.55428571423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3204.1300000000019</v>
      </c>
      <c r="V89">
        <v>57540.06</v>
      </c>
      <c r="W89">
        <v>76320.899999999834</v>
      </c>
      <c r="X89">
        <v>96631.200000000186</v>
      </c>
      <c r="Y89">
        <v>17301.199999999993</v>
      </c>
      <c r="Z89">
        <v>12392.960000000032</v>
      </c>
      <c r="AA89">
        <v>0</v>
      </c>
      <c r="AB89">
        <v>23412.99519230767</v>
      </c>
      <c r="AC89">
        <v>0</v>
      </c>
      <c r="AD89">
        <v>0</v>
      </c>
      <c r="AE89">
        <v>300810.60304514947</v>
      </c>
      <c r="AF89">
        <v>0</v>
      </c>
      <c r="AG89">
        <v>0</v>
      </c>
      <c r="AH89">
        <v>175000</v>
      </c>
      <c r="AI89">
        <v>0</v>
      </c>
      <c r="AJ89">
        <v>0</v>
      </c>
      <c r="AK89">
        <v>0</v>
      </c>
      <c r="AL89">
        <v>58520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3885813.58</v>
      </c>
      <c r="AV89">
        <v>1075100.6025231713</v>
      </c>
      <c r="AW89">
        <v>233520</v>
      </c>
      <c r="AX89">
        <v>488483.25072100997</v>
      </c>
      <c r="AY89">
        <v>5194434.1825231714</v>
      </c>
      <c r="AZ89">
        <v>5135914.1825231714</v>
      </c>
      <c r="BA89">
        <v>5415</v>
      </c>
      <c r="BB89">
        <v>3254415</v>
      </c>
      <c r="BC89">
        <v>0</v>
      </c>
      <c r="BD89">
        <v>0</v>
      </c>
      <c r="BF89" s="31">
        <v>5194434.1825231714</v>
      </c>
      <c r="BG89">
        <v>0</v>
      </c>
      <c r="BH89">
        <v>5194434.1825231714</v>
      </c>
      <c r="BI89">
        <v>3312935</v>
      </c>
      <c r="BJ89">
        <v>3079415</v>
      </c>
      <c r="BK89">
        <v>4960914.1825231714</v>
      </c>
      <c r="BL89">
        <v>8254.4329160119323</v>
      </c>
      <c r="BM89">
        <v>8167.8271459369826</v>
      </c>
      <c r="BN89">
        <v>1.0603281451423844E-2</v>
      </c>
      <c r="BO89">
        <v>9.3967185485761568E-3</v>
      </c>
      <c r="BP89">
        <v>46127.21447911772</v>
      </c>
      <c r="BQ89" s="22">
        <v>5240561.3970022891</v>
      </c>
      <c r="BS89" s="36">
        <v>23106.213290753774</v>
      </c>
      <c r="BT89" s="33">
        <v>4.4482637528636551E-3</v>
      </c>
      <c r="BU89" s="34"/>
      <c r="BV89" s="36">
        <v>36584.837710360996</v>
      </c>
      <c r="BW89" s="33">
        <v>7.0430842753676183E-3</v>
      </c>
    </row>
    <row r="90" spans="1:75" x14ac:dyDescent="0.35">
      <c r="A90">
        <v>100849</v>
      </c>
      <c r="B90" s="24">
        <v>2104680</v>
      </c>
      <c r="C90" s="25" t="s">
        <v>171</v>
      </c>
      <c r="E90" s="24">
        <v>627</v>
      </c>
      <c r="F90" s="26">
        <v>0</v>
      </c>
      <c r="G90" s="25">
        <v>627</v>
      </c>
      <c r="H90">
        <v>0</v>
      </c>
      <c r="I90">
        <v>2424592.5</v>
      </c>
      <c r="J90">
        <v>1629326.16</v>
      </c>
      <c r="K90">
        <v>0</v>
      </c>
      <c r="L90">
        <v>0</v>
      </c>
      <c r="M90">
        <v>0</v>
      </c>
      <c r="N90">
        <v>357136.84375796182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5433.0899999999965</v>
      </c>
      <c r="V90">
        <v>35057.519999999953</v>
      </c>
      <c r="W90">
        <v>90257.759999999806</v>
      </c>
      <c r="X90">
        <v>163199.35999999969</v>
      </c>
      <c r="Y90">
        <v>77855.400000000358</v>
      </c>
      <c r="Z90">
        <v>27884.160000000033</v>
      </c>
      <c r="AA90">
        <v>0</v>
      </c>
      <c r="AB90">
        <v>8999.4188405797086</v>
      </c>
      <c r="AC90">
        <v>0</v>
      </c>
      <c r="AD90">
        <v>0</v>
      </c>
      <c r="AE90">
        <v>168233.26459249767</v>
      </c>
      <c r="AF90">
        <v>0</v>
      </c>
      <c r="AG90">
        <v>0</v>
      </c>
      <c r="AH90">
        <v>175000</v>
      </c>
      <c r="AI90">
        <v>0</v>
      </c>
      <c r="AJ90">
        <v>0</v>
      </c>
      <c r="AK90">
        <v>0</v>
      </c>
      <c r="AL90">
        <v>48678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4053918.66</v>
      </c>
      <c r="AV90">
        <v>934056.81719103921</v>
      </c>
      <c r="AW90">
        <v>223678</v>
      </c>
      <c r="AX90">
        <v>363780.86914772401</v>
      </c>
      <c r="AY90">
        <v>5211653.4771910394</v>
      </c>
      <c r="AZ90">
        <v>5162975.4771910394</v>
      </c>
      <c r="BA90">
        <v>5415</v>
      </c>
      <c r="BB90">
        <v>3395205</v>
      </c>
      <c r="BC90">
        <v>0</v>
      </c>
      <c r="BD90">
        <v>0</v>
      </c>
      <c r="BF90" s="31">
        <v>5211653.4771910394</v>
      </c>
      <c r="BG90">
        <v>0</v>
      </c>
      <c r="BH90">
        <v>5211653.4771910384</v>
      </c>
      <c r="BI90">
        <v>3443883</v>
      </c>
      <c r="BJ90">
        <v>3220205</v>
      </c>
      <c r="BK90">
        <v>4987975.4771910394</v>
      </c>
      <c r="BL90">
        <v>7955.3037913732687</v>
      </c>
      <c r="BM90">
        <v>7816.7102165605093</v>
      </c>
      <c r="BN90">
        <v>1.7730422514465823E-2</v>
      </c>
      <c r="BO90">
        <v>2.2695774855341772E-3</v>
      </c>
      <c r="BP90">
        <v>11123.374708068597</v>
      </c>
      <c r="BQ90" s="22">
        <v>5222776.8518991079</v>
      </c>
      <c r="BS90" s="36">
        <v>24105.816527958028</v>
      </c>
      <c r="BT90" s="33">
        <v>4.6253682508742896E-3</v>
      </c>
      <c r="BU90" s="34"/>
      <c r="BV90" s="36">
        <v>38167.542835934088</v>
      </c>
      <c r="BW90" s="33">
        <v>7.323499730551063E-3</v>
      </c>
    </row>
    <row r="91" spans="1:75" x14ac:dyDescent="0.35">
      <c r="A91">
        <v>140221</v>
      </c>
      <c r="B91" s="24">
        <v>2104002</v>
      </c>
      <c r="C91" s="25" t="s">
        <v>172</v>
      </c>
      <c r="E91" s="24">
        <v>643</v>
      </c>
      <c r="F91" s="26">
        <v>0</v>
      </c>
      <c r="G91" s="25">
        <v>643</v>
      </c>
      <c r="H91">
        <v>0</v>
      </c>
      <c r="I91">
        <v>2366402.2799999998</v>
      </c>
      <c r="J91">
        <v>1790965.66</v>
      </c>
      <c r="K91">
        <v>0</v>
      </c>
      <c r="L91">
        <v>0</v>
      </c>
      <c r="M91">
        <v>0</v>
      </c>
      <c r="N91">
        <v>475623.69312954874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4597.2299999999959</v>
      </c>
      <c r="V91">
        <v>38487.060000000041</v>
      </c>
      <c r="W91">
        <v>112158.54000000018</v>
      </c>
      <c r="X91">
        <v>138504.71999999968</v>
      </c>
      <c r="Y91">
        <v>46960.400000000031</v>
      </c>
      <c r="Z91">
        <v>27884.159999999971</v>
      </c>
      <c r="AA91">
        <v>0</v>
      </c>
      <c r="AB91">
        <v>63878.650000000038</v>
      </c>
      <c r="AC91">
        <v>0</v>
      </c>
      <c r="AD91">
        <v>0</v>
      </c>
      <c r="AE91">
        <v>260692.50932365411</v>
      </c>
      <c r="AF91">
        <v>0</v>
      </c>
      <c r="AG91">
        <v>0</v>
      </c>
      <c r="AH91">
        <v>175000</v>
      </c>
      <c r="AI91">
        <v>0</v>
      </c>
      <c r="AJ91">
        <v>0</v>
      </c>
      <c r="AK91">
        <v>0</v>
      </c>
      <c r="AL91">
        <v>66500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4157367.9399999995</v>
      </c>
      <c r="AV91">
        <v>1168786.9624532028</v>
      </c>
      <c r="AW91">
        <v>241500</v>
      </c>
      <c r="AX91">
        <v>472381.41867107956</v>
      </c>
      <c r="AY91">
        <v>5567654.9024532028</v>
      </c>
      <c r="AZ91">
        <v>5501154.9024532028</v>
      </c>
      <c r="BA91">
        <v>5415</v>
      </c>
      <c r="BB91">
        <v>3481845</v>
      </c>
      <c r="BC91">
        <v>0</v>
      </c>
      <c r="BD91">
        <v>0</v>
      </c>
      <c r="BF91" s="31">
        <v>5567654.9024532028</v>
      </c>
      <c r="BG91">
        <v>0</v>
      </c>
      <c r="BH91">
        <v>5567654.9024532028</v>
      </c>
      <c r="BI91">
        <v>3548345</v>
      </c>
      <c r="BJ91">
        <v>3306845</v>
      </c>
      <c r="BK91">
        <v>5326154.9024532028</v>
      </c>
      <c r="BL91">
        <v>8283.2891173455719</v>
      </c>
      <c r="BM91">
        <v>8044.5812448476063</v>
      </c>
      <c r="BN91">
        <v>2.9673125950571165E-2</v>
      </c>
      <c r="BO91">
        <v>0</v>
      </c>
      <c r="BP91">
        <v>0</v>
      </c>
      <c r="BQ91" s="22">
        <v>5567654.9024532028</v>
      </c>
      <c r="BS91" s="36">
        <v>24720.956981621683</v>
      </c>
      <c r="BT91" s="33">
        <v>4.4401022359933286E-3</v>
      </c>
      <c r="BU91" s="34"/>
      <c r="BV91" s="36">
        <v>39141.515220900998</v>
      </c>
      <c r="BW91" s="33">
        <v>7.0301618736561032E-3</v>
      </c>
    </row>
    <row r="92" spans="1:75" x14ac:dyDescent="0.35">
      <c r="A92">
        <v>138960</v>
      </c>
      <c r="B92" s="24">
        <v>2105405</v>
      </c>
      <c r="C92" s="25" t="s">
        <v>173</v>
      </c>
      <c r="E92" s="24">
        <v>654</v>
      </c>
      <c r="F92" s="26">
        <v>0</v>
      </c>
      <c r="G92" s="25">
        <v>654</v>
      </c>
      <c r="H92">
        <v>0</v>
      </c>
      <c r="I92">
        <v>2573300.84</v>
      </c>
      <c r="J92">
        <v>1655188.48</v>
      </c>
      <c r="K92">
        <v>0</v>
      </c>
      <c r="L92">
        <v>0</v>
      </c>
      <c r="M92">
        <v>0</v>
      </c>
      <c r="N92">
        <v>380854.72000000003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5433.090000000002</v>
      </c>
      <c r="V92">
        <v>40201.829999999965</v>
      </c>
      <c r="W92">
        <v>118131.48000000001</v>
      </c>
      <c r="X92">
        <v>121325.84000000001</v>
      </c>
      <c r="Y92">
        <v>38309.799999999988</v>
      </c>
      <c r="Z92">
        <v>26335.039999999972</v>
      </c>
      <c r="AA92">
        <v>0</v>
      </c>
      <c r="AB92">
        <v>16341.049999999976</v>
      </c>
      <c r="AC92">
        <v>0</v>
      </c>
      <c r="AD92">
        <v>0</v>
      </c>
      <c r="AE92">
        <v>241132.16097754787</v>
      </c>
      <c r="AF92">
        <v>0</v>
      </c>
      <c r="AG92">
        <v>0</v>
      </c>
      <c r="AH92">
        <v>175000</v>
      </c>
      <c r="AI92">
        <v>0</v>
      </c>
      <c r="AJ92">
        <v>0</v>
      </c>
      <c r="AK92">
        <v>0</v>
      </c>
      <c r="AL92">
        <v>53732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4228489.32</v>
      </c>
      <c r="AV92">
        <v>988065.01097754773</v>
      </c>
      <c r="AW92">
        <v>228732</v>
      </c>
      <c r="AX92">
        <v>428038.94358315296</v>
      </c>
      <c r="AY92">
        <v>5445286.3309775479</v>
      </c>
      <c r="AZ92">
        <v>5391554.3309775479</v>
      </c>
      <c r="BA92">
        <v>5415</v>
      </c>
      <c r="BB92">
        <v>3541410</v>
      </c>
      <c r="BC92">
        <v>0</v>
      </c>
      <c r="BD92">
        <v>0</v>
      </c>
      <c r="BF92" s="31">
        <v>5445286.3309775479</v>
      </c>
      <c r="BG92">
        <v>0</v>
      </c>
      <c r="BH92">
        <v>5445286.3309775479</v>
      </c>
      <c r="BI92">
        <v>3595142</v>
      </c>
      <c r="BJ92">
        <v>3366410</v>
      </c>
      <c r="BK92">
        <v>5216554.3309775479</v>
      </c>
      <c r="BL92">
        <v>7976.3827690788194</v>
      </c>
      <c r="BM92">
        <v>7750.3971888386122</v>
      </c>
      <c r="BN92">
        <v>2.9157935359190385E-2</v>
      </c>
      <c r="BO92">
        <v>0</v>
      </c>
      <c r="BP92">
        <v>0</v>
      </c>
      <c r="BQ92" s="22">
        <v>5445286.3309775479</v>
      </c>
      <c r="BS92" s="36">
        <v>25143.866043515503</v>
      </c>
      <c r="BT92" s="33">
        <v>4.6175470884745251E-3</v>
      </c>
      <c r="BU92" s="34"/>
      <c r="BV92" s="36">
        <v>39811.121235567145</v>
      </c>
      <c r="BW92" s="33">
        <v>7.3111162234181688E-3</v>
      </c>
    </row>
    <row r="93" spans="1:75" x14ac:dyDescent="0.35">
      <c r="A93">
        <v>138961</v>
      </c>
      <c r="B93" s="24">
        <v>2105403</v>
      </c>
      <c r="C93" s="25" t="s">
        <v>174</v>
      </c>
      <c r="E93" s="24">
        <v>730</v>
      </c>
      <c r="F93" s="26">
        <v>0</v>
      </c>
      <c r="G93" s="25">
        <v>730</v>
      </c>
      <c r="H93">
        <v>0</v>
      </c>
      <c r="I93">
        <v>2915976.58</v>
      </c>
      <c r="J93">
        <v>1803896.82</v>
      </c>
      <c r="K93">
        <v>0</v>
      </c>
      <c r="L93">
        <v>0</v>
      </c>
      <c r="M93">
        <v>0</v>
      </c>
      <c r="N93">
        <v>386237.98442280939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7383.4300000000012</v>
      </c>
      <c r="V93">
        <v>39630.239999999991</v>
      </c>
      <c r="W93">
        <v>114813.18</v>
      </c>
      <c r="X93">
        <v>161052.00000000041</v>
      </c>
      <c r="Y93">
        <v>77855.400000000009</v>
      </c>
      <c r="Z93">
        <v>24785.92000000002</v>
      </c>
      <c r="AA93">
        <v>0</v>
      </c>
      <c r="AB93">
        <v>7427.75</v>
      </c>
      <c r="AC93">
        <v>0</v>
      </c>
      <c r="AD93">
        <v>0</v>
      </c>
      <c r="AE93">
        <v>181900.62225028538</v>
      </c>
      <c r="AF93">
        <v>0</v>
      </c>
      <c r="AG93">
        <v>0</v>
      </c>
      <c r="AH93">
        <v>175000</v>
      </c>
      <c r="AI93">
        <v>0</v>
      </c>
      <c r="AJ93">
        <v>0</v>
      </c>
      <c r="AK93">
        <v>0</v>
      </c>
      <c r="AL93">
        <v>63308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4719873.4000000004</v>
      </c>
      <c r="AV93">
        <v>1001086.5266730952</v>
      </c>
      <c r="AW93">
        <v>238308</v>
      </c>
      <c r="AX93">
        <v>398698.86145756824</v>
      </c>
      <c r="AY93">
        <v>5959267.9266730957</v>
      </c>
      <c r="AZ93">
        <v>5895959.9266730957</v>
      </c>
      <c r="BA93">
        <v>5415</v>
      </c>
      <c r="BB93">
        <v>3952950</v>
      </c>
      <c r="BC93">
        <v>0</v>
      </c>
      <c r="BD93">
        <v>0</v>
      </c>
      <c r="BF93" s="31">
        <v>5959267.9266730957</v>
      </c>
      <c r="BG93">
        <v>0</v>
      </c>
      <c r="BH93">
        <v>5959267.9266730947</v>
      </c>
      <c r="BI93">
        <v>4016258</v>
      </c>
      <c r="BJ93">
        <v>3777950</v>
      </c>
      <c r="BK93">
        <v>5720959.9266730957</v>
      </c>
      <c r="BL93">
        <v>7836.9314064015007</v>
      </c>
      <c r="BM93">
        <v>7840.38894923928</v>
      </c>
      <c r="BN93">
        <v>-4.4099123910361609E-4</v>
      </c>
      <c r="BO93">
        <v>2.0440991239103617E-2</v>
      </c>
      <c r="BP93">
        <v>116993.6849304724</v>
      </c>
      <c r="BQ93" s="22">
        <v>6076261.6116035683</v>
      </c>
      <c r="BS93" s="36">
        <v>28065.783198419958</v>
      </c>
      <c r="BT93" s="33">
        <v>4.7096025122146763E-3</v>
      </c>
      <c r="BU93" s="34"/>
      <c r="BV93" s="36">
        <v>44437.490064165555</v>
      </c>
      <c r="BW93" s="33">
        <v>7.4568706443400084E-3</v>
      </c>
    </row>
    <row r="94" spans="1:75" x14ac:dyDescent="0.35">
      <c r="A94">
        <v>135816</v>
      </c>
      <c r="B94" s="24">
        <v>2106913</v>
      </c>
      <c r="C94" s="25" t="s">
        <v>175</v>
      </c>
      <c r="E94" s="24">
        <v>736</v>
      </c>
      <c r="F94" s="26">
        <v>0</v>
      </c>
      <c r="G94" s="25">
        <v>736</v>
      </c>
      <c r="H94">
        <v>0</v>
      </c>
      <c r="I94">
        <v>2922442.16</v>
      </c>
      <c r="J94">
        <v>1836224.72</v>
      </c>
      <c r="K94">
        <v>0</v>
      </c>
      <c r="L94">
        <v>0</v>
      </c>
      <c r="M94">
        <v>0</v>
      </c>
      <c r="N94">
        <v>456269.80179591838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13095.140000000018</v>
      </c>
      <c r="V94">
        <v>29151.090000000044</v>
      </c>
      <c r="W94">
        <v>107512.92000000003</v>
      </c>
      <c r="X94">
        <v>101999.60000000022</v>
      </c>
      <c r="Y94">
        <v>39545.599999999984</v>
      </c>
      <c r="Z94">
        <v>17040.319999999949</v>
      </c>
      <c r="AA94">
        <v>0</v>
      </c>
      <c r="AB94">
        <v>32860.690710382543</v>
      </c>
      <c r="AC94">
        <v>0</v>
      </c>
      <c r="AD94">
        <v>0</v>
      </c>
      <c r="AE94">
        <v>286090.13410960406</v>
      </c>
      <c r="AF94">
        <v>0</v>
      </c>
      <c r="AG94">
        <v>0</v>
      </c>
      <c r="AH94">
        <v>175000</v>
      </c>
      <c r="AI94">
        <v>0</v>
      </c>
      <c r="AJ94">
        <v>0</v>
      </c>
      <c r="AK94">
        <v>0</v>
      </c>
      <c r="AL94">
        <v>68096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4758666.88</v>
      </c>
      <c r="AV94">
        <v>1083565.2966159051</v>
      </c>
      <c r="AW94">
        <v>243096</v>
      </c>
      <c r="AX94">
        <v>479225.19579794782</v>
      </c>
      <c r="AY94">
        <v>6085328.176615905</v>
      </c>
      <c r="AZ94">
        <v>6017232.176615905</v>
      </c>
      <c r="BA94">
        <v>5415</v>
      </c>
      <c r="BB94">
        <v>3985440</v>
      </c>
      <c r="BC94">
        <v>0</v>
      </c>
      <c r="BD94">
        <v>0</v>
      </c>
      <c r="BF94" s="31">
        <v>6085328.176615905</v>
      </c>
      <c r="BG94">
        <v>0</v>
      </c>
      <c r="BH94">
        <v>6085328.176615905</v>
      </c>
      <c r="BI94">
        <v>4053536</v>
      </c>
      <c r="BJ94">
        <v>3810440</v>
      </c>
      <c r="BK94">
        <v>5842232.176615905</v>
      </c>
      <c r="BL94">
        <v>7937.8154573585662</v>
      </c>
      <c r="BM94">
        <v>7774.8088960490468</v>
      </c>
      <c r="BN94">
        <v>2.0965989452468088E-2</v>
      </c>
      <c r="BO94">
        <v>0</v>
      </c>
      <c r="BP94">
        <v>0</v>
      </c>
      <c r="BQ94" s="22">
        <v>6085328.176615905</v>
      </c>
      <c r="BS94" s="36">
        <v>28296.460868543014</v>
      </c>
      <c r="BT94" s="33">
        <v>4.6499482110558708E-3</v>
      </c>
      <c r="BU94" s="34"/>
      <c r="BV94" s="36">
        <v>44802.729708528146</v>
      </c>
      <c r="BW94" s="33">
        <v>7.3624180008387431E-3</v>
      </c>
    </row>
    <row r="95" spans="1:75" x14ac:dyDescent="0.35">
      <c r="A95">
        <v>132711</v>
      </c>
      <c r="B95" s="24">
        <v>2106908</v>
      </c>
      <c r="C95" s="25" t="s">
        <v>176</v>
      </c>
      <c r="E95" s="24">
        <v>751</v>
      </c>
      <c r="F95" s="26">
        <v>0</v>
      </c>
      <c r="G95" s="25">
        <v>751</v>
      </c>
      <c r="H95">
        <v>0</v>
      </c>
      <c r="I95">
        <v>2967701.2199999997</v>
      </c>
      <c r="J95">
        <v>1887949.3599999999</v>
      </c>
      <c r="K95">
        <v>0</v>
      </c>
      <c r="L95">
        <v>0</v>
      </c>
      <c r="M95">
        <v>0</v>
      </c>
      <c r="N95">
        <v>468933.16166666662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6835.2915866666626</v>
      </c>
      <c r="V95">
        <v>35485.831440000002</v>
      </c>
      <c r="W95">
        <v>104333.54615999984</v>
      </c>
      <c r="X95">
        <v>127938.27722666696</v>
      </c>
      <c r="Y95">
        <v>40835.775199999996</v>
      </c>
      <c r="Z95">
        <v>21716.596906666702</v>
      </c>
      <c r="AA95">
        <v>0</v>
      </c>
      <c r="AB95">
        <v>30109.819531250036</v>
      </c>
      <c r="AC95">
        <v>0</v>
      </c>
      <c r="AD95">
        <v>0</v>
      </c>
      <c r="AE95">
        <v>211902.29001983066</v>
      </c>
      <c r="AF95">
        <v>0</v>
      </c>
      <c r="AG95">
        <v>0</v>
      </c>
      <c r="AH95">
        <v>175000</v>
      </c>
      <c r="AI95">
        <v>0</v>
      </c>
      <c r="AJ95">
        <v>0</v>
      </c>
      <c r="AK95">
        <v>0</v>
      </c>
      <c r="AL95">
        <v>88312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4855650.58</v>
      </c>
      <c r="AV95">
        <v>1048090.5897377476</v>
      </c>
      <c r="AW95">
        <v>263312</v>
      </c>
      <c r="AX95">
        <v>421089.61042434338</v>
      </c>
      <c r="AY95">
        <v>6167053.1697377479</v>
      </c>
      <c r="AZ95">
        <v>6078741.1697377479</v>
      </c>
      <c r="BA95">
        <v>5415</v>
      </c>
      <c r="BB95">
        <v>4066665</v>
      </c>
      <c r="BC95">
        <v>0</v>
      </c>
      <c r="BD95">
        <v>0</v>
      </c>
      <c r="BF95" s="31">
        <v>6167053.1697377479</v>
      </c>
      <c r="BG95">
        <v>0</v>
      </c>
      <c r="BH95">
        <v>6167053.1697377469</v>
      </c>
      <c r="BI95">
        <v>4154977</v>
      </c>
      <c r="BJ95">
        <v>3891665</v>
      </c>
      <c r="BK95">
        <v>5903741.1697377479</v>
      </c>
      <c r="BL95">
        <v>7861.173328545603</v>
      </c>
      <c r="BM95">
        <v>7825.9240316939886</v>
      </c>
      <c r="BN95">
        <v>4.5041705885284968E-3</v>
      </c>
      <c r="BO95">
        <v>1.5495829411471504E-2</v>
      </c>
      <c r="BP95">
        <v>91073.157020481289</v>
      </c>
      <c r="BQ95" s="22">
        <v>6258126.3267582292</v>
      </c>
      <c r="BS95" s="36">
        <v>28873.155043853447</v>
      </c>
      <c r="BT95" s="33">
        <v>4.6818398105494636E-3</v>
      </c>
      <c r="BU95" s="34"/>
      <c r="BV95" s="36">
        <v>45715.828819436021</v>
      </c>
      <c r="BW95" s="33">
        <v>7.4129130333702104E-3</v>
      </c>
    </row>
    <row r="96" spans="1:75" x14ac:dyDescent="0.35">
      <c r="A96">
        <v>135584</v>
      </c>
      <c r="B96" s="24">
        <v>2106912</v>
      </c>
      <c r="C96" s="25" t="s">
        <v>177</v>
      </c>
      <c r="E96" s="24">
        <v>1129</v>
      </c>
      <c r="F96" s="26">
        <v>360</v>
      </c>
      <c r="G96" s="25">
        <v>769</v>
      </c>
      <c r="H96">
        <v>1624068</v>
      </c>
      <c r="I96">
        <v>3155203.04</v>
      </c>
      <c r="J96">
        <v>1816827.98</v>
      </c>
      <c r="K96">
        <v>0</v>
      </c>
      <c r="L96">
        <v>0</v>
      </c>
      <c r="M96">
        <v>261079.5204188482</v>
      </c>
      <c r="N96">
        <v>760570.00850404322</v>
      </c>
      <c r="O96">
        <v>2599.9999999999973</v>
      </c>
      <c r="P96">
        <v>8642.460000000021</v>
      </c>
      <c r="Q96">
        <v>28169.73000000004</v>
      </c>
      <c r="R96">
        <v>50419.62999999991</v>
      </c>
      <c r="S96">
        <v>51348.020000000033</v>
      </c>
      <c r="T96">
        <v>4125.6599999999908</v>
      </c>
      <c r="U96">
        <v>6826.1899999999987</v>
      </c>
      <c r="V96">
        <v>38105.999999999993</v>
      </c>
      <c r="W96">
        <v>126095.4</v>
      </c>
      <c r="X96">
        <v>181451.92000000027</v>
      </c>
      <c r="Y96">
        <v>122344.20000000006</v>
      </c>
      <c r="Z96">
        <v>26335.040000000019</v>
      </c>
      <c r="AA96">
        <v>18340.546583850926</v>
      </c>
      <c r="AB96">
        <v>45213.24340369393</v>
      </c>
      <c r="AC96">
        <v>0</v>
      </c>
      <c r="AD96">
        <v>34535.232989690725</v>
      </c>
      <c r="AE96">
        <v>308747.46376445441</v>
      </c>
      <c r="AF96">
        <v>0</v>
      </c>
      <c r="AG96">
        <v>0</v>
      </c>
      <c r="AH96">
        <v>175000</v>
      </c>
      <c r="AI96">
        <v>0</v>
      </c>
      <c r="AJ96">
        <v>0</v>
      </c>
      <c r="AK96">
        <v>0</v>
      </c>
      <c r="AL96">
        <v>80864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6596099.0199999996</v>
      </c>
      <c r="AV96">
        <v>2074950.2656645814</v>
      </c>
      <c r="AW96">
        <v>255864</v>
      </c>
      <c r="AX96">
        <v>738521.20467495359</v>
      </c>
      <c r="AY96">
        <v>8926913.2856645808</v>
      </c>
      <c r="AZ96">
        <v>8846049.2856645808</v>
      </c>
      <c r="BA96">
        <v>4694.583333333333</v>
      </c>
      <c r="BB96">
        <v>5300184.583333333</v>
      </c>
      <c r="BC96">
        <v>0</v>
      </c>
      <c r="BD96">
        <v>0</v>
      </c>
      <c r="BF96" s="31">
        <v>8926913.2856645808</v>
      </c>
      <c r="BG96">
        <v>2164915.1950322478</v>
      </c>
      <c r="BH96">
        <v>6761998.0906323334</v>
      </c>
      <c r="BI96">
        <v>5381048.583333333</v>
      </c>
      <c r="BJ96">
        <v>5125184.583333333</v>
      </c>
      <c r="BK96">
        <v>8671049.2856645808</v>
      </c>
      <c r="BL96">
        <v>7680.2916613503812</v>
      </c>
      <c r="BM96">
        <v>7469.8638450754215</v>
      </c>
      <c r="BN96">
        <v>2.8170234510189397E-2</v>
      </c>
      <c r="BO96">
        <v>0</v>
      </c>
      <c r="BP96">
        <v>0</v>
      </c>
      <c r="BQ96" s="22">
        <v>8926913.2856645808</v>
      </c>
      <c r="BS96" s="36">
        <v>39222.383602624759</v>
      </c>
      <c r="BT96" s="33">
        <v>4.3937229305913185E-3</v>
      </c>
      <c r="BU96" s="34"/>
      <c r="BV96" s="36">
        <v>62102.107370823622</v>
      </c>
      <c r="BW96" s="33">
        <v>6.956727973436376E-3</v>
      </c>
    </row>
    <row r="97" spans="1:75" x14ac:dyDescent="0.35">
      <c r="A97">
        <v>142178</v>
      </c>
      <c r="B97" s="24">
        <v>2104003</v>
      </c>
      <c r="C97" s="25" t="s">
        <v>178</v>
      </c>
      <c r="E97" s="24">
        <v>778</v>
      </c>
      <c r="F97" s="26">
        <v>0</v>
      </c>
      <c r="G97" s="25">
        <v>778</v>
      </c>
      <c r="H97">
        <v>0</v>
      </c>
      <c r="I97">
        <v>3517275.52</v>
      </c>
      <c r="J97">
        <v>1512945.72</v>
      </c>
      <c r="K97">
        <v>0</v>
      </c>
      <c r="L97">
        <v>0</v>
      </c>
      <c r="M97">
        <v>0</v>
      </c>
      <c r="N97">
        <v>364416.22951423784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11144.800000000005</v>
      </c>
      <c r="V97">
        <v>33152.219999999987</v>
      </c>
      <c r="W97">
        <v>15264.180000000004</v>
      </c>
      <c r="X97">
        <v>15031.520000000006</v>
      </c>
      <c r="Y97">
        <v>2471.6000000000008</v>
      </c>
      <c r="Z97">
        <v>0</v>
      </c>
      <c r="AA97">
        <v>0</v>
      </c>
      <c r="AB97">
        <v>17826.600000000006</v>
      </c>
      <c r="AC97">
        <v>0</v>
      </c>
      <c r="AD97">
        <v>0</v>
      </c>
      <c r="AE97">
        <v>249872.79088754926</v>
      </c>
      <c r="AF97">
        <v>0</v>
      </c>
      <c r="AG97">
        <v>0</v>
      </c>
      <c r="AH97">
        <v>175000</v>
      </c>
      <c r="AI97">
        <v>0</v>
      </c>
      <c r="AJ97">
        <v>0</v>
      </c>
      <c r="AK97">
        <v>0</v>
      </c>
      <c r="AL97">
        <v>75544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5030221.24</v>
      </c>
      <c r="AV97">
        <v>709179.94040178705</v>
      </c>
      <c r="AW97">
        <v>250544</v>
      </c>
      <c r="AX97">
        <v>362075.54971911828</v>
      </c>
      <c r="AY97">
        <v>5989945.1804017872</v>
      </c>
      <c r="AZ97">
        <v>5914401.1804017872</v>
      </c>
      <c r="BA97">
        <v>5415</v>
      </c>
      <c r="BB97">
        <v>4212870</v>
      </c>
      <c r="BC97">
        <v>0</v>
      </c>
      <c r="BD97">
        <v>0</v>
      </c>
      <c r="BF97" s="31">
        <v>5989945.1804017872</v>
      </c>
      <c r="BG97">
        <v>0</v>
      </c>
      <c r="BH97">
        <v>5989945.1804017853</v>
      </c>
      <c r="BI97">
        <v>4288414</v>
      </c>
      <c r="BJ97">
        <v>4037870</v>
      </c>
      <c r="BK97">
        <v>5739401.1804017872</v>
      </c>
      <c r="BL97">
        <v>7377.1223398480552</v>
      </c>
      <c r="BM97">
        <v>7164.1343576487252</v>
      </c>
      <c r="BN97">
        <v>2.9729758204762757E-2</v>
      </c>
      <c r="BO97">
        <v>0</v>
      </c>
      <c r="BP97">
        <v>0</v>
      </c>
      <c r="BQ97" s="22">
        <v>5989945.1804017872</v>
      </c>
      <c r="BS97" s="36">
        <v>29911.204559411854</v>
      </c>
      <c r="BT97" s="33">
        <v>4.9935689991415753E-3</v>
      </c>
      <c r="BU97" s="34"/>
      <c r="BV97" s="36">
        <v>47359.407219069079</v>
      </c>
      <c r="BW97" s="33">
        <v>7.9064842486408788E-3</v>
      </c>
    </row>
    <row r="98" spans="1:75" x14ac:dyDescent="0.35">
      <c r="A98">
        <v>100857</v>
      </c>
      <c r="B98" s="24">
        <v>2105402</v>
      </c>
      <c r="C98" s="25" t="s">
        <v>179</v>
      </c>
      <c r="E98" s="24">
        <v>784</v>
      </c>
      <c r="F98" s="26">
        <v>0</v>
      </c>
      <c r="G98" s="25">
        <v>784</v>
      </c>
      <c r="H98">
        <v>0</v>
      </c>
      <c r="I98">
        <v>3109943.98</v>
      </c>
      <c r="J98">
        <v>1959070.74</v>
      </c>
      <c r="K98">
        <v>0</v>
      </c>
      <c r="L98">
        <v>0</v>
      </c>
      <c r="M98">
        <v>0</v>
      </c>
      <c r="N98">
        <v>456559.78666666668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8358.6000000000058</v>
      </c>
      <c r="V98">
        <v>43631.370000000024</v>
      </c>
      <c r="W98">
        <v>123440.76000000017</v>
      </c>
      <c r="X98">
        <v>135283.68000000025</v>
      </c>
      <c r="Y98">
        <v>80326.999999999985</v>
      </c>
      <c r="Z98">
        <v>38727.999999999978</v>
      </c>
      <c r="AA98">
        <v>0</v>
      </c>
      <c r="AB98">
        <v>25254.350000000053</v>
      </c>
      <c r="AC98">
        <v>0</v>
      </c>
      <c r="AD98">
        <v>0</v>
      </c>
      <c r="AE98">
        <v>271716.26277211762</v>
      </c>
      <c r="AF98">
        <v>0</v>
      </c>
      <c r="AG98">
        <v>0</v>
      </c>
      <c r="AH98">
        <v>175000</v>
      </c>
      <c r="AI98">
        <v>0</v>
      </c>
      <c r="AJ98">
        <v>0</v>
      </c>
      <c r="AK98">
        <v>0</v>
      </c>
      <c r="AL98">
        <v>40432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5069014.72</v>
      </c>
      <c r="AV98">
        <v>1183299.8094387848</v>
      </c>
      <c r="AW98">
        <v>215432</v>
      </c>
      <c r="AX98">
        <v>508112.20538877178</v>
      </c>
      <c r="AY98">
        <v>6467746.5294387843</v>
      </c>
      <c r="AZ98">
        <v>6427314.5294387843</v>
      </c>
      <c r="BA98">
        <v>5415</v>
      </c>
      <c r="BB98">
        <v>4245360</v>
      </c>
      <c r="BC98">
        <v>0</v>
      </c>
      <c r="BD98">
        <v>0</v>
      </c>
      <c r="BF98" s="31">
        <v>6467746.5294387843</v>
      </c>
      <c r="BG98">
        <v>0</v>
      </c>
      <c r="BH98">
        <v>6467746.5294387843</v>
      </c>
      <c r="BI98">
        <v>4285792</v>
      </c>
      <c r="BJ98">
        <v>4070360</v>
      </c>
      <c r="BK98">
        <v>6252314.5294387843</v>
      </c>
      <c r="BL98">
        <v>7974.890981427021</v>
      </c>
      <c r="BM98">
        <v>8021.4613318471329</v>
      </c>
      <c r="BN98">
        <v>-5.8057189947692484E-3</v>
      </c>
      <c r="BO98">
        <v>2.5805718994769248E-2</v>
      </c>
      <c r="BP98">
        <v>162287.6684127308</v>
      </c>
      <c r="BQ98" s="22">
        <v>6630034.1978515154</v>
      </c>
      <c r="BS98" s="36">
        <v>30141.882229534909</v>
      </c>
      <c r="BT98" s="33">
        <v>4.6603375831659813E-3</v>
      </c>
      <c r="BU98" s="34"/>
      <c r="BV98" s="36">
        <v>47724.64686343167</v>
      </c>
      <c r="BW98" s="33">
        <v>7.37886784001302E-3</v>
      </c>
    </row>
    <row r="99" spans="1:75" x14ac:dyDescent="0.35">
      <c r="A99">
        <v>131747</v>
      </c>
      <c r="B99" s="24">
        <v>2106907</v>
      </c>
      <c r="C99" s="25" t="s">
        <v>180</v>
      </c>
      <c r="E99" s="24">
        <v>845</v>
      </c>
      <c r="F99" s="26">
        <v>0</v>
      </c>
      <c r="G99" s="25">
        <v>845</v>
      </c>
      <c r="H99">
        <v>0</v>
      </c>
      <c r="I99">
        <v>3355636.02</v>
      </c>
      <c r="J99">
        <v>2107779.08</v>
      </c>
      <c r="K99">
        <v>0</v>
      </c>
      <c r="L99">
        <v>0</v>
      </c>
      <c r="M99">
        <v>0</v>
      </c>
      <c r="N99">
        <v>605046.83865652722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7801.3599999999969</v>
      </c>
      <c r="V99">
        <v>44584.020000000011</v>
      </c>
      <c r="W99">
        <v>110831.22000000023</v>
      </c>
      <c r="X99">
        <v>223325.43999999986</v>
      </c>
      <c r="Y99">
        <v>133466.40000000005</v>
      </c>
      <c r="Z99">
        <v>51120.959999999963</v>
      </c>
      <c r="AA99">
        <v>0</v>
      </c>
      <c r="AB99">
        <v>104607.47916666663</v>
      </c>
      <c r="AC99">
        <v>0</v>
      </c>
      <c r="AD99">
        <v>0</v>
      </c>
      <c r="AE99">
        <v>294818.35832815582</v>
      </c>
      <c r="AF99">
        <v>0</v>
      </c>
      <c r="AG99">
        <v>0</v>
      </c>
      <c r="AH99">
        <v>175000</v>
      </c>
      <c r="AI99">
        <v>0</v>
      </c>
      <c r="AJ99">
        <v>0</v>
      </c>
      <c r="AK99">
        <v>0</v>
      </c>
      <c r="AL99">
        <v>48412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5463415.0999999996</v>
      </c>
      <c r="AV99">
        <v>1575602.0761513496</v>
      </c>
      <c r="AW99">
        <v>223412</v>
      </c>
      <c r="AX99">
        <v>593881.81859456736</v>
      </c>
      <c r="AY99">
        <v>7262429.1761513492</v>
      </c>
      <c r="AZ99">
        <v>7214017.1761513492</v>
      </c>
      <c r="BA99">
        <v>5415</v>
      </c>
      <c r="BB99">
        <v>4575675</v>
      </c>
      <c r="BC99">
        <v>0</v>
      </c>
      <c r="BD99">
        <v>0</v>
      </c>
      <c r="BF99" s="31">
        <v>7262429.1761513492</v>
      </c>
      <c r="BG99">
        <v>0</v>
      </c>
      <c r="BH99">
        <v>7262429.1761513501</v>
      </c>
      <c r="BI99">
        <v>4624087</v>
      </c>
      <c r="BJ99">
        <v>4400675</v>
      </c>
      <c r="BK99">
        <v>7039017.1761513492</v>
      </c>
      <c r="BL99">
        <v>8330.1978415992307</v>
      </c>
      <c r="BM99">
        <v>8199.5765116250004</v>
      </c>
      <c r="BN99">
        <v>1.5930253201374624E-2</v>
      </c>
      <c r="BO99">
        <v>4.0697467986253767E-3</v>
      </c>
      <c r="BP99">
        <v>28197.819218237877</v>
      </c>
      <c r="BQ99" s="22">
        <v>7290626.9953695871</v>
      </c>
      <c r="BS99" s="36">
        <v>32487.105209128931</v>
      </c>
      <c r="BT99" s="33">
        <v>4.4733111223736769E-3</v>
      </c>
      <c r="BU99" s="34"/>
      <c r="BV99" s="36">
        <v>51437.916581122205</v>
      </c>
      <c r="BW99" s="33">
        <v>7.0827426104251813E-3</v>
      </c>
    </row>
    <row r="100" spans="1:75" x14ac:dyDescent="0.35">
      <c r="A100">
        <v>145313</v>
      </c>
      <c r="B100" s="24">
        <v>2104005</v>
      </c>
      <c r="C100" s="25" t="s">
        <v>181</v>
      </c>
      <c r="E100" s="24">
        <v>853</v>
      </c>
      <c r="F100" s="26">
        <v>0</v>
      </c>
      <c r="G100" s="25">
        <v>853</v>
      </c>
      <c r="H100">
        <v>0</v>
      </c>
      <c r="I100">
        <v>3420291.82</v>
      </c>
      <c r="J100">
        <v>2094847.92</v>
      </c>
      <c r="K100">
        <v>0</v>
      </c>
      <c r="L100">
        <v>0</v>
      </c>
      <c r="M100">
        <v>0</v>
      </c>
      <c r="N100">
        <v>707374.23246171966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4758.8558539458127</v>
      </c>
      <c r="V100">
        <v>44794.074275618397</v>
      </c>
      <c r="W100">
        <v>115354.1137102474</v>
      </c>
      <c r="X100">
        <v>238401.2224263839</v>
      </c>
      <c r="Y100">
        <v>117954.12603062399</v>
      </c>
      <c r="Z100">
        <v>23346.27844522968</v>
      </c>
      <c r="AA100">
        <v>0</v>
      </c>
      <c r="AB100">
        <v>23768.800000000032</v>
      </c>
      <c r="AC100">
        <v>0</v>
      </c>
      <c r="AD100">
        <v>0</v>
      </c>
      <c r="AE100">
        <v>278996.99180101743</v>
      </c>
      <c r="AF100">
        <v>0</v>
      </c>
      <c r="AG100">
        <v>0</v>
      </c>
      <c r="AH100">
        <v>175000</v>
      </c>
      <c r="AI100">
        <v>0</v>
      </c>
      <c r="AJ100">
        <v>0</v>
      </c>
      <c r="AK100">
        <v>0</v>
      </c>
      <c r="AL100">
        <v>69692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5515139.7400000002</v>
      </c>
      <c r="AV100">
        <v>1554748.6950047864</v>
      </c>
      <c r="AW100">
        <v>244692</v>
      </c>
      <c r="AX100">
        <v>590891.1949204437</v>
      </c>
      <c r="AY100">
        <v>7314580.4350047866</v>
      </c>
      <c r="AZ100">
        <v>7244888.4350047866</v>
      </c>
      <c r="BA100">
        <v>5415</v>
      </c>
      <c r="BB100">
        <v>4618995</v>
      </c>
      <c r="BC100">
        <v>0</v>
      </c>
      <c r="BD100">
        <v>0</v>
      </c>
      <c r="BF100" s="31">
        <v>7314580.4350047866</v>
      </c>
      <c r="BG100">
        <v>0</v>
      </c>
      <c r="BH100">
        <v>7314580.4350047857</v>
      </c>
      <c r="BI100">
        <v>4688687</v>
      </c>
      <c r="BJ100">
        <v>4443995</v>
      </c>
      <c r="BK100">
        <v>7069888.4350047866</v>
      </c>
      <c r="BL100">
        <v>8288.2631125495736</v>
      </c>
      <c r="BM100">
        <v>8047.4541243648955</v>
      </c>
      <c r="BN100">
        <v>2.9923623603593113E-2</v>
      </c>
      <c r="BO100">
        <v>0</v>
      </c>
      <c r="BP100">
        <v>0</v>
      </c>
      <c r="BQ100" s="22">
        <v>7314580.4350047866</v>
      </c>
      <c r="BS100" s="36">
        <v>32794.675435962155</v>
      </c>
      <c r="BT100" s="33">
        <v>4.4834663761463842E-3</v>
      </c>
      <c r="BU100" s="34"/>
      <c r="BV100" s="36">
        <v>51924.902773606591</v>
      </c>
      <c r="BW100" s="33">
        <v>7.0988217622317542E-3</v>
      </c>
    </row>
    <row r="101" spans="1:75" x14ac:dyDescent="0.35">
      <c r="A101">
        <v>135315</v>
      </c>
      <c r="B101" s="24">
        <v>2106909</v>
      </c>
      <c r="C101" s="25" t="s">
        <v>182</v>
      </c>
      <c r="E101" s="24">
        <v>886</v>
      </c>
      <c r="F101" s="26">
        <v>0</v>
      </c>
      <c r="G101" s="25">
        <v>886</v>
      </c>
      <c r="H101">
        <v>0</v>
      </c>
      <c r="I101">
        <v>3478482.04</v>
      </c>
      <c r="J101">
        <v>2250021.84</v>
      </c>
      <c r="K101">
        <v>0</v>
      </c>
      <c r="L101">
        <v>0</v>
      </c>
      <c r="M101">
        <v>0</v>
      </c>
      <c r="N101">
        <v>661997.18208715599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7967.6484937712403</v>
      </c>
      <c r="V101">
        <v>49323.750441676086</v>
      </c>
      <c r="W101">
        <v>134514.78767836932</v>
      </c>
      <c r="X101">
        <v>210078.92819932027</v>
      </c>
      <c r="Y101">
        <v>112839.87633069069</v>
      </c>
      <c r="Z101">
        <v>66838.475379388503</v>
      </c>
      <c r="AA101">
        <v>0</v>
      </c>
      <c r="AB101">
        <v>47712.152125000001</v>
      </c>
      <c r="AC101">
        <v>0</v>
      </c>
      <c r="AD101">
        <v>0</v>
      </c>
      <c r="AE101">
        <v>418863.09415004856</v>
      </c>
      <c r="AF101">
        <v>0</v>
      </c>
      <c r="AG101">
        <v>0</v>
      </c>
      <c r="AH101">
        <v>175000</v>
      </c>
      <c r="AI101">
        <v>0</v>
      </c>
      <c r="AJ101">
        <v>0</v>
      </c>
      <c r="AK101">
        <v>0</v>
      </c>
      <c r="AL101">
        <v>66194.329999999973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5728503.8799999999</v>
      </c>
      <c r="AV101">
        <v>1710135.8948854208</v>
      </c>
      <c r="AW101">
        <v>241194.32999999996</v>
      </c>
      <c r="AX101">
        <v>731836.55869788583</v>
      </c>
      <c r="AY101">
        <v>7679834.1048854208</v>
      </c>
      <c r="AZ101">
        <v>7613639.7748854207</v>
      </c>
      <c r="BA101">
        <v>5415</v>
      </c>
      <c r="BB101">
        <v>4797690</v>
      </c>
      <c r="BC101">
        <v>0</v>
      </c>
      <c r="BD101">
        <v>0</v>
      </c>
      <c r="BF101" s="31">
        <v>7679834.1048854208</v>
      </c>
      <c r="BG101">
        <v>0</v>
      </c>
      <c r="BH101">
        <v>7679834.1048854208</v>
      </c>
      <c r="BI101">
        <v>4863884.33</v>
      </c>
      <c r="BJ101">
        <v>4622690</v>
      </c>
      <c r="BK101">
        <v>7438639.7748854207</v>
      </c>
      <c r="BL101">
        <v>8395.7559535952823</v>
      </c>
      <c r="BM101">
        <v>8096.4328206081082</v>
      </c>
      <c r="BN101">
        <v>3.6969754411510396E-2</v>
      </c>
      <c r="BO101">
        <v>0</v>
      </c>
      <c r="BP101">
        <v>0</v>
      </c>
      <c r="BQ101" s="22">
        <v>7679834.1048854208</v>
      </c>
      <c r="BS101" s="36">
        <v>34063.402621643618</v>
      </c>
      <c r="BT101" s="33">
        <v>4.4354346925247583E-3</v>
      </c>
      <c r="BU101" s="34"/>
      <c r="BV101" s="36">
        <v>53933.720817603171</v>
      </c>
      <c r="BW101" s="33">
        <v>7.0227715964976348E-3</v>
      </c>
    </row>
    <row r="102" spans="1:75" x14ac:dyDescent="0.35">
      <c r="A102">
        <v>136298</v>
      </c>
      <c r="B102" s="24">
        <v>2104318</v>
      </c>
      <c r="C102" s="25" t="s">
        <v>183</v>
      </c>
      <c r="E102" s="24">
        <v>923</v>
      </c>
      <c r="F102" s="26">
        <v>0</v>
      </c>
      <c r="G102" s="25">
        <v>923</v>
      </c>
      <c r="H102">
        <v>0</v>
      </c>
      <c r="I102">
        <v>3614259.2199999997</v>
      </c>
      <c r="J102">
        <v>2353471.12</v>
      </c>
      <c r="K102">
        <v>0</v>
      </c>
      <c r="L102">
        <v>0</v>
      </c>
      <c r="M102">
        <v>0</v>
      </c>
      <c r="N102">
        <v>251344.78604189635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13931.000000000047</v>
      </c>
      <c r="V102">
        <v>19243.530000000086</v>
      </c>
      <c r="W102">
        <v>19909.800000000007</v>
      </c>
      <c r="X102">
        <v>12884.159999999967</v>
      </c>
      <c r="Y102">
        <v>17301.19999999999</v>
      </c>
      <c r="Z102">
        <v>6196.4799999999923</v>
      </c>
      <c r="AA102">
        <v>0</v>
      </c>
      <c r="AB102">
        <v>7443.8797502714415</v>
      </c>
      <c r="AC102">
        <v>0</v>
      </c>
      <c r="AD102">
        <v>0</v>
      </c>
      <c r="AE102">
        <v>196594.92053719636</v>
      </c>
      <c r="AF102">
        <v>0</v>
      </c>
      <c r="AG102">
        <v>0</v>
      </c>
      <c r="AH102">
        <v>175000</v>
      </c>
      <c r="AI102">
        <v>0</v>
      </c>
      <c r="AJ102">
        <v>0</v>
      </c>
      <c r="AK102">
        <v>0</v>
      </c>
      <c r="AL102">
        <v>22024.800000000003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5967730.3399999999</v>
      </c>
      <c r="AV102">
        <v>544849.75632936426</v>
      </c>
      <c r="AW102">
        <v>197024.8</v>
      </c>
      <c r="AX102">
        <v>293467.09674160095</v>
      </c>
      <c r="AY102">
        <v>6709604.8963293638</v>
      </c>
      <c r="AZ102">
        <v>6687580.096329364</v>
      </c>
      <c r="BA102">
        <v>5415</v>
      </c>
      <c r="BB102">
        <v>4998045</v>
      </c>
      <c r="BC102">
        <v>0</v>
      </c>
      <c r="BD102">
        <v>0</v>
      </c>
      <c r="BF102" s="31">
        <v>6709604.8963293638</v>
      </c>
      <c r="BG102">
        <v>0</v>
      </c>
      <c r="BH102">
        <v>6709604.8963293647</v>
      </c>
      <c r="BI102">
        <v>5020069.8</v>
      </c>
      <c r="BJ102">
        <v>4823045</v>
      </c>
      <c r="BK102">
        <v>6512580.096329364</v>
      </c>
      <c r="BL102">
        <v>7055.8830946146954</v>
      </c>
      <c r="BM102">
        <v>6959.1823930693072</v>
      </c>
      <c r="BN102">
        <v>1.3895411283039956E-2</v>
      </c>
      <c r="BO102">
        <v>6.1045887169600445E-3</v>
      </c>
      <c r="BP102">
        <v>39211.759449666053</v>
      </c>
      <c r="BQ102" s="22">
        <v>6748816.6557790302</v>
      </c>
      <c r="BS102" s="36">
        <v>35485.914920741692</v>
      </c>
      <c r="BT102" s="33">
        <v>5.2888233314833544E-3</v>
      </c>
      <c r="BU102" s="34"/>
      <c r="BV102" s="36">
        <v>56186.031957841478</v>
      </c>
      <c r="BW102" s="33">
        <v>8.3739702748487129E-3</v>
      </c>
    </row>
    <row r="103" spans="1:75" x14ac:dyDescent="0.35">
      <c r="A103">
        <v>134222</v>
      </c>
      <c r="B103" s="24">
        <v>2106905</v>
      </c>
      <c r="C103" s="25" t="s">
        <v>184</v>
      </c>
      <c r="E103" s="24">
        <v>1168</v>
      </c>
      <c r="F103" s="26">
        <v>0</v>
      </c>
      <c r="G103" s="25">
        <v>1168</v>
      </c>
      <c r="H103">
        <v>0</v>
      </c>
      <c r="I103">
        <v>4558233.9000000004</v>
      </c>
      <c r="J103">
        <v>2993563.54</v>
      </c>
      <c r="K103">
        <v>0</v>
      </c>
      <c r="L103">
        <v>0</v>
      </c>
      <c r="M103">
        <v>0</v>
      </c>
      <c r="N103">
        <v>962261.52020636294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12409.214327335043</v>
      </c>
      <c r="V103">
        <v>71509.97429305916</v>
      </c>
      <c r="W103">
        <v>139488.02467866329</v>
      </c>
      <c r="X103">
        <v>276172.20880891179</v>
      </c>
      <c r="Y103">
        <v>136054.48500428442</v>
      </c>
      <c r="Z103">
        <v>88375.503958868911</v>
      </c>
      <c r="AA103">
        <v>0</v>
      </c>
      <c r="AB103">
        <v>42617.041403508716</v>
      </c>
      <c r="AC103">
        <v>0</v>
      </c>
      <c r="AD103">
        <v>0</v>
      </c>
      <c r="AE103">
        <v>305834.09752582782</v>
      </c>
      <c r="AF103">
        <v>0</v>
      </c>
      <c r="AG103">
        <v>0</v>
      </c>
      <c r="AH103">
        <v>175000</v>
      </c>
      <c r="AI103">
        <v>0</v>
      </c>
      <c r="AJ103">
        <v>0</v>
      </c>
      <c r="AK103">
        <v>0</v>
      </c>
      <c r="AL103">
        <v>71288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7551797.4400000004</v>
      </c>
      <c r="AV103">
        <v>2034722.0702068221</v>
      </c>
      <c r="AW103">
        <v>246288</v>
      </c>
      <c r="AX103">
        <v>725712.64462831616</v>
      </c>
      <c r="AY103">
        <v>9832807.5102068223</v>
      </c>
      <c r="AZ103">
        <v>9761519.5102068223</v>
      </c>
      <c r="BA103">
        <v>5415</v>
      </c>
      <c r="BB103">
        <v>6324720</v>
      </c>
      <c r="BC103">
        <v>0</v>
      </c>
      <c r="BD103">
        <v>0</v>
      </c>
      <c r="BF103" s="31">
        <v>9832807.5102068223</v>
      </c>
      <c r="BG103">
        <v>0</v>
      </c>
      <c r="BH103">
        <v>9832807.5102068204</v>
      </c>
      <c r="BI103">
        <v>6396008</v>
      </c>
      <c r="BJ103">
        <v>6149720</v>
      </c>
      <c r="BK103">
        <v>9586519.5102068223</v>
      </c>
      <c r="BL103">
        <v>8207.6365669578954</v>
      </c>
      <c r="BM103">
        <v>8017.611502568494</v>
      </c>
      <c r="BN103">
        <v>2.3700956865835378E-2</v>
      </c>
      <c r="BO103">
        <v>0</v>
      </c>
      <c r="BP103">
        <v>0</v>
      </c>
      <c r="BQ103" s="22">
        <v>9832807.5102068223</v>
      </c>
      <c r="BS103" s="36">
        <v>44905.253117470071</v>
      </c>
      <c r="BT103" s="33">
        <v>4.5668801174900183E-3</v>
      </c>
      <c r="BU103" s="34"/>
      <c r="BV103" s="36">
        <v>71099.984102664515</v>
      </c>
      <c r="BW103" s="33">
        <v>7.2308935193595592E-3</v>
      </c>
    </row>
    <row r="104" spans="1:75" ht="16" thickBot="1" x14ac:dyDescent="0.4">
      <c r="A104">
        <v>136309</v>
      </c>
      <c r="B104" s="37">
        <v>2104265</v>
      </c>
      <c r="C104" s="38" t="s">
        <v>185</v>
      </c>
      <c r="E104" s="37">
        <v>2081</v>
      </c>
      <c r="F104" s="39">
        <v>0</v>
      </c>
      <c r="G104" s="38">
        <v>2081</v>
      </c>
      <c r="H104">
        <v>0</v>
      </c>
      <c r="I104">
        <v>8353529.3600000003</v>
      </c>
      <c r="J104">
        <v>5101342.62</v>
      </c>
      <c r="K104">
        <v>0</v>
      </c>
      <c r="L104">
        <v>0</v>
      </c>
      <c r="M104">
        <v>0</v>
      </c>
      <c r="N104">
        <v>528722.53522182559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51184.227814761085</v>
      </c>
      <c r="V104">
        <v>65412.726512301182</v>
      </c>
      <c r="W104">
        <v>110592.71218523874</v>
      </c>
      <c r="X104">
        <v>192930.40343463578</v>
      </c>
      <c r="Y104">
        <v>101726.66840328036</v>
      </c>
      <c r="Z104">
        <v>21771.375822479502</v>
      </c>
      <c r="AA104">
        <v>0</v>
      </c>
      <c r="AB104">
        <v>14912.829474191993</v>
      </c>
      <c r="AC104">
        <v>0</v>
      </c>
      <c r="AD104">
        <v>0</v>
      </c>
      <c r="AE104">
        <v>237969.11245314946</v>
      </c>
      <c r="AF104">
        <v>0</v>
      </c>
      <c r="AG104">
        <v>0</v>
      </c>
      <c r="AH104">
        <v>175000</v>
      </c>
      <c r="AI104">
        <v>0</v>
      </c>
      <c r="AJ104">
        <v>0</v>
      </c>
      <c r="AK104">
        <v>0</v>
      </c>
      <c r="AL104">
        <v>53200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13454871.98</v>
      </c>
      <c r="AV104">
        <v>1325222.5913218637</v>
      </c>
      <c r="AW104">
        <v>228200</v>
      </c>
      <c r="AX104">
        <v>563804.8414284474</v>
      </c>
      <c r="AY104">
        <v>15008294.571321864</v>
      </c>
      <c r="AZ104">
        <v>14955094.571321864</v>
      </c>
      <c r="BA104">
        <v>5415</v>
      </c>
      <c r="BB104">
        <v>11268615</v>
      </c>
      <c r="BC104">
        <v>0</v>
      </c>
      <c r="BD104">
        <v>0</v>
      </c>
      <c r="BF104" s="40">
        <v>15008294.571321864</v>
      </c>
      <c r="BG104">
        <v>0</v>
      </c>
      <c r="BH104">
        <v>15008294.571321867</v>
      </c>
      <c r="BI104">
        <v>11321815</v>
      </c>
      <c r="BJ104">
        <v>11093615</v>
      </c>
      <c r="BK104">
        <v>14780094.571321864</v>
      </c>
      <c r="BL104">
        <v>7102.4000823267006</v>
      </c>
      <c r="BM104">
        <v>7190.6074328109198</v>
      </c>
      <c r="BN104">
        <v>-1.2267023517613669E-2</v>
      </c>
      <c r="BO104">
        <v>3.2267023517613666E-2</v>
      </c>
      <c r="BP104">
        <v>482832.57771125057</v>
      </c>
      <c r="BQ104" s="22">
        <v>15491127.149033114</v>
      </c>
      <c r="BS104" s="41">
        <v>80006.705254673958</v>
      </c>
      <c r="BT104" s="42">
        <v>5.3308325522576231E-3</v>
      </c>
      <c r="BU104" s="34"/>
      <c r="BV104" s="41">
        <v>126677.28331990167</v>
      </c>
      <c r="BW104" s="42">
        <v>8.4404848744079851E-3</v>
      </c>
    </row>
  </sheetData>
  <mergeCells count="2">
    <mergeCell ref="BS7:BT7"/>
    <mergeCell ref="BV7:B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Appendix B</vt:lpstr>
    </vt:vector>
  </TitlesOfParts>
  <Company>London Borough of Southwark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Management plan  and school block transfer models</dc:title>
  <dc:creator>Brown, Aron</dc:creator>
  <cp:lastModifiedBy>Porsandeh, Marisa</cp:lastModifiedBy>
  <dcterms:created xsi:type="dcterms:W3CDTF">2021-09-21T14:42:58Z</dcterms:created>
  <dcterms:modified xsi:type="dcterms:W3CDTF">2022-02-04T20:15:29Z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cb01b8f2-d522-48b7-aba2-162b920a8088</vt:lpwstr>
  </property>
</Properties>
</file>