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chools Finance\Schools Financial Governance Framework\Schools Forum\2021-22\16th June Meeting\"/>
    </mc:Choice>
  </mc:AlternateContent>
  <bookViews>
    <workbookView xWindow="0" yWindow="0" windowWidth="19200" windowHeight="7030"/>
  </bookViews>
  <sheets>
    <sheet name="Sheet1" sheetId="1" r:id="rId1"/>
  </sheets>
  <definedNames>
    <definedName name="_xlnm.Print_Area" localSheetId="0">Sheet1!$A$1:$G$47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42" i="1" s="1"/>
  <c r="D42" i="1" l="1"/>
  <c r="E45" i="1" l="1"/>
  <c r="D47" i="1"/>
  <c r="C47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G40" i="1" s="1"/>
  <c r="E34" i="1"/>
  <c r="E35" i="1"/>
  <c r="E36" i="1"/>
  <c r="E37" i="1"/>
  <c r="E38" i="1"/>
  <c r="E39" i="1"/>
  <c r="E40" i="1"/>
  <c r="G31" i="1" l="1"/>
  <c r="E42" i="1"/>
  <c r="G42" i="1" s="1"/>
  <c r="E47" i="1"/>
  <c r="G17" i="1"/>
</calcChain>
</file>

<file path=xl/sharedStrings.xml><?xml version="1.0" encoding="utf-8"?>
<sst xmlns="http://schemas.openxmlformats.org/spreadsheetml/2006/main" count="84" uniqueCount="79">
  <si>
    <t>CC</t>
  </si>
  <si>
    <t>2021/22</t>
  </si>
  <si>
    <t>2020/21</t>
  </si>
  <si>
    <t>EY782</t>
  </si>
  <si>
    <t>Central Items DSG</t>
  </si>
  <si>
    <t>ER586</t>
  </si>
  <si>
    <t>Maudsley &amp; Bethlem</t>
  </si>
  <si>
    <t>ER585</t>
  </si>
  <si>
    <t>Evelina Hospital</t>
  </si>
  <si>
    <t>ER560</t>
  </si>
  <si>
    <t>Tuke School</t>
  </si>
  <si>
    <t>ER558</t>
  </si>
  <si>
    <t>Highshore</t>
  </si>
  <si>
    <t>ER557</t>
  </si>
  <si>
    <t>Haymerle</t>
  </si>
  <si>
    <t>ER556</t>
  </si>
  <si>
    <t>Cherry Garden</t>
  </si>
  <si>
    <t>ER555</t>
  </si>
  <si>
    <t>Beormund</t>
  </si>
  <si>
    <t>ER003</t>
  </si>
  <si>
    <t>SILS</t>
  </si>
  <si>
    <t>EX462</t>
  </si>
  <si>
    <t>ER800</t>
  </si>
  <si>
    <t>ER801</t>
  </si>
  <si>
    <t>ER802</t>
  </si>
  <si>
    <t>ER803</t>
  </si>
  <si>
    <t>Further Education</t>
  </si>
  <si>
    <t>ER804</t>
  </si>
  <si>
    <t>NMSS/ Indep Special</t>
  </si>
  <si>
    <t>ER805</t>
  </si>
  <si>
    <t>Indep Mainstream</t>
  </si>
  <si>
    <t>ER806</t>
  </si>
  <si>
    <t>AP &amp; Hospital Schls</t>
  </si>
  <si>
    <t>ER807</t>
  </si>
  <si>
    <t>Other LA Mainstream</t>
  </si>
  <si>
    <t>ER808</t>
  </si>
  <si>
    <t>Non Maintained EY</t>
  </si>
  <si>
    <t>ER809</t>
  </si>
  <si>
    <t>Specialist Post-16</t>
  </si>
  <si>
    <t>ER810</t>
  </si>
  <si>
    <t>Other LA Special</t>
  </si>
  <si>
    <t>ER811</t>
  </si>
  <si>
    <t>EX448</t>
  </si>
  <si>
    <t>SEN Inclusion Team</t>
  </si>
  <si>
    <t>SM597</t>
  </si>
  <si>
    <t>EX258</t>
  </si>
  <si>
    <t>AST</t>
  </si>
  <si>
    <t>ER171</t>
  </si>
  <si>
    <t>SALT</t>
  </si>
  <si>
    <t>EX413</t>
  </si>
  <si>
    <t>EA Mgmt – DSG</t>
  </si>
  <si>
    <t>SM328</t>
  </si>
  <si>
    <t>LAC Education</t>
  </si>
  <si>
    <t>EX412</t>
  </si>
  <si>
    <t>Alternative Provision</t>
  </si>
  <si>
    <t>Change</t>
  </si>
  <si>
    <t>Total</t>
  </si>
  <si>
    <t xml:space="preserve">Schools </t>
  </si>
  <si>
    <t>Placement costs</t>
  </si>
  <si>
    <t>Academies &amp; Free Schools - Mstream</t>
  </si>
  <si>
    <t>Academies &amp; Free Schools - Special</t>
  </si>
  <si>
    <t>Academies &amp; Free Schools - RB/Unit</t>
  </si>
  <si>
    <t>Resource Bases / SEN Unit</t>
  </si>
  <si>
    <t>Hearing And Visual Impaired</t>
  </si>
  <si>
    <t>*</t>
  </si>
  <si>
    <t>* Resource base costs seperately charged in 2021/22</t>
  </si>
  <si>
    <t>Pupils</t>
  </si>
  <si>
    <t>Average costs per EHCP</t>
  </si>
  <si>
    <t>High Needs block costs</t>
  </si>
  <si>
    <t>Account</t>
  </si>
  <si>
    <t>Other costs</t>
  </si>
  <si>
    <t>£</t>
  </si>
  <si>
    <t>Sub total</t>
  </si>
  <si>
    <t xml:space="preserve">Schools Forum </t>
  </si>
  <si>
    <t xml:space="preserve">Item 5 </t>
  </si>
  <si>
    <t xml:space="preserve">Appendix 1 </t>
  </si>
  <si>
    <t>16 June 2022</t>
  </si>
  <si>
    <t>Dedicated Schools Grant Outturn 2021-22</t>
  </si>
  <si>
    <t>LBS Mainstream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</si>
</sst>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1" applyNumberFormat="1" applyFont="1"/>
    <xf numFmtId="0" fontId="2" fillId="0" borderId="0" xfId="0" applyFont="1"/>
    <xf numFmtId="3" fontId="3" fillId="0" borderId="0" xfId="0" applyNumberFormat="1" applyFont="1"/>
    <xf numFmtId="0" fontId="0" fillId="0" borderId="0" xfId="0" applyAlignment="1">
      <alignment horizontal="right"/>
    </xf>
    <xf numFmtId="15" fontId="0" fillId="0" borderId="0" xfId="0" quotePrefix="1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sqref="A1:B1"/>
    </sheetView>
  </sheetViews>
  <sheetFormatPr defaultRowHeight="15.5" x14ac:dyDescent="0.35"/>
  <cols>
    <col min="2" max="2" width="32.15234375" customWidth="1"/>
    <col min="3" max="4" width="13.765625" bestFit="1" customWidth="1"/>
    <col min="5" max="5" width="10.15234375" bestFit="1" customWidth="1"/>
    <col min="6" max="6" width="3.15234375" customWidth="1"/>
    <col min="7" max="7" width="9.4609375" bestFit="1" customWidth="1"/>
  </cols>
  <sheetData>
    <row r="1" spans="1:7" x14ac:dyDescent="0.35">
      <c r="A1" s="5" t="s">
        <v>77</v>
      </c>
      <c r="G1" s="7" t="s">
        <v>73</v>
      </c>
    </row>
    <row r="2" spans="1:7" x14ac:dyDescent="0.35">
      <c r="G2" s="8" t="s">
        <v>76</v>
      </c>
    </row>
    <row r="3" spans="1:7" x14ac:dyDescent="0.35">
      <c r="G3" s="7" t="s">
        <v>74</v>
      </c>
    </row>
    <row r="4" spans="1:7" x14ac:dyDescent="0.35">
      <c r="G4" s="7" t="s">
        <v>75</v>
      </c>
    </row>
    <row r="5" spans="1:7" x14ac:dyDescent="0.35">
      <c r="A5" s="5" t="s">
        <v>68</v>
      </c>
      <c r="B5" s="5"/>
    </row>
    <row r="7" spans="1:7" x14ac:dyDescent="0.35">
      <c r="A7" t="s">
        <v>69</v>
      </c>
      <c r="B7" t="s">
        <v>0</v>
      </c>
      <c r="C7" s="2" t="s">
        <v>1</v>
      </c>
      <c r="D7" s="2" t="s">
        <v>2</v>
      </c>
      <c r="E7" t="s">
        <v>55</v>
      </c>
      <c r="G7" t="s">
        <v>72</v>
      </c>
    </row>
    <row r="8" spans="1:7" x14ac:dyDescent="0.35">
      <c r="C8" s="2" t="s">
        <v>71</v>
      </c>
      <c r="D8" s="2" t="s">
        <v>71</v>
      </c>
      <c r="E8" s="2" t="s">
        <v>71</v>
      </c>
      <c r="G8" s="2" t="s">
        <v>71</v>
      </c>
    </row>
    <row r="9" spans="1:7" x14ac:dyDescent="0.35">
      <c r="A9" s="5" t="s">
        <v>57</v>
      </c>
    </row>
    <row r="10" spans="1:7" x14ac:dyDescent="0.35">
      <c r="A10" t="s">
        <v>5</v>
      </c>
      <c r="B10" t="s">
        <v>6</v>
      </c>
      <c r="C10" s="4">
        <v>1899968.36</v>
      </c>
      <c r="D10" s="4">
        <v>1477772.15</v>
      </c>
      <c r="E10" s="3">
        <f t="shared" ref="E10:E39" si="0">C10-D10</f>
        <v>422196.2100000002</v>
      </c>
    </row>
    <row r="11" spans="1:7" x14ac:dyDescent="0.35">
      <c r="A11" t="s">
        <v>7</v>
      </c>
      <c r="B11" t="s">
        <v>8</v>
      </c>
      <c r="C11" s="4">
        <v>1088623.45</v>
      </c>
      <c r="D11" s="4">
        <v>978173.76</v>
      </c>
      <c r="E11" s="3">
        <f t="shared" si="0"/>
        <v>110449.68999999994</v>
      </c>
    </row>
    <row r="12" spans="1:7" x14ac:dyDescent="0.35">
      <c r="A12" t="s">
        <v>9</v>
      </c>
      <c r="B12" t="s">
        <v>10</v>
      </c>
      <c r="C12" s="4">
        <v>2362015.4000000036</v>
      </c>
      <c r="D12" s="4">
        <v>2168396.63</v>
      </c>
      <c r="E12" s="3">
        <f t="shared" si="0"/>
        <v>193618.77000000374</v>
      </c>
    </row>
    <row r="13" spans="1:7" x14ac:dyDescent="0.35">
      <c r="A13" t="s">
        <v>11</v>
      </c>
      <c r="B13" t="s">
        <v>12</v>
      </c>
      <c r="C13" s="4">
        <v>3851476.32</v>
      </c>
      <c r="D13" s="4">
        <v>3181781.79</v>
      </c>
      <c r="E13" s="3">
        <f t="shared" si="0"/>
        <v>669694.5299999998</v>
      </c>
    </row>
    <row r="14" spans="1:7" x14ac:dyDescent="0.35">
      <c r="A14" t="s">
        <v>13</v>
      </c>
      <c r="B14" t="s">
        <v>14</v>
      </c>
      <c r="C14" s="4">
        <v>2053577.0200000019</v>
      </c>
      <c r="D14" s="4">
        <v>2011911.59</v>
      </c>
      <c r="E14" s="3">
        <f t="shared" si="0"/>
        <v>41665.430000001797</v>
      </c>
    </row>
    <row r="15" spans="1:7" x14ac:dyDescent="0.35">
      <c r="A15" t="s">
        <v>15</v>
      </c>
      <c r="B15" t="s">
        <v>16</v>
      </c>
      <c r="C15" s="4">
        <v>2545582.6999999988</v>
      </c>
      <c r="D15" s="4">
        <v>2288958.5699999998</v>
      </c>
      <c r="E15" s="3">
        <f t="shared" si="0"/>
        <v>256624.12999999896</v>
      </c>
    </row>
    <row r="16" spans="1:7" x14ac:dyDescent="0.35">
      <c r="A16" t="s">
        <v>17</v>
      </c>
      <c r="B16" t="s">
        <v>18</v>
      </c>
      <c r="C16" s="4">
        <v>867878.16999999993</v>
      </c>
      <c r="D16" s="4">
        <v>853663.2</v>
      </c>
      <c r="E16" s="3">
        <f t="shared" si="0"/>
        <v>14214.969999999972</v>
      </c>
    </row>
    <row r="17" spans="1:7" x14ac:dyDescent="0.35">
      <c r="A17" t="s">
        <v>19</v>
      </c>
      <c r="B17" t="s">
        <v>20</v>
      </c>
      <c r="C17" s="4">
        <v>2096455.76</v>
      </c>
      <c r="D17" s="4">
        <v>2136413.62</v>
      </c>
      <c r="E17" s="3">
        <f t="shared" si="0"/>
        <v>-39957.860000000102</v>
      </c>
      <c r="G17" s="3">
        <f>SUM(E10:E17)</f>
        <v>1668505.8700000043</v>
      </c>
    </row>
    <row r="18" spans="1:7" x14ac:dyDescent="0.35">
      <c r="A18" s="5" t="s">
        <v>58</v>
      </c>
      <c r="C18" s="4"/>
      <c r="D18" s="4"/>
      <c r="E18" s="3"/>
    </row>
    <row r="19" spans="1:7" x14ac:dyDescent="0.35">
      <c r="A19" t="s">
        <v>21</v>
      </c>
      <c r="B19" t="s">
        <v>78</v>
      </c>
      <c r="C19" s="4">
        <f>4473986.22+456000</f>
        <v>4929986.22</v>
      </c>
      <c r="D19" s="4">
        <v>5876981.0300000003</v>
      </c>
      <c r="E19" s="3">
        <f t="shared" si="0"/>
        <v>-946994.81000000052</v>
      </c>
      <c r="F19" t="s">
        <v>64</v>
      </c>
    </row>
    <row r="20" spans="1:7" x14ac:dyDescent="0.35">
      <c r="A20" t="s">
        <v>22</v>
      </c>
      <c r="B20" t="s">
        <v>59</v>
      </c>
      <c r="C20" s="4">
        <v>3622358.86</v>
      </c>
      <c r="D20" s="4">
        <v>4267751.29</v>
      </c>
      <c r="E20" s="3">
        <f t="shared" si="0"/>
        <v>-645392.43000000017</v>
      </c>
      <c r="F20" t="s">
        <v>64</v>
      </c>
    </row>
    <row r="21" spans="1:7" x14ac:dyDescent="0.35">
      <c r="A21" t="s">
        <v>23</v>
      </c>
      <c r="B21" t="s">
        <v>60</v>
      </c>
      <c r="C21" s="4">
        <v>5310838.92</v>
      </c>
      <c r="D21" s="4">
        <v>4537097.68</v>
      </c>
      <c r="E21" s="3">
        <f t="shared" si="0"/>
        <v>773741.24000000022</v>
      </c>
    </row>
    <row r="22" spans="1:7" x14ac:dyDescent="0.35">
      <c r="A22" t="s">
        <v>24</v>
      </c>
      <c r="B22" t="s">
        <v>61</v>
      </c>
      <c r="C22" s="4">
        <v>266590.64</v>
      </c>
      <c r="D22" s="4">
        <v>201212.94</v>
      </c>
      <c r="E22" s="3">
        <f t="shared" si="0"/>
        <v>65377.700000000012</v>
      </c>
    </row>
    <row r="23" spans="1:7" x14ac:dyDescent="0.35">
      <c r="A23" t="s">
        <v>25</v>
      </c>
      <c r="B23" t="s">
        <v>26</v>
      </c>
      <c r="C23" s="4">
        <v>3403257.84</v>
      </c>
      <c r="D23" s="4">
        <v>1934249.94</v>
      </c>
      <c r="E23" s="3">
        <f t="shared" si="0"/>
        <v>1469007.9</v>
      </c>
    </row>
    <row r="24" spans="1:7" x14ac:dyDescent="0.35">
      <c r="A24" t="s">
        <v>27</v>
      </c>
      <c r="B24" t="s">
        <v>28</v>
      </c>
      <c r="C24" s="4">
        <v>6384052.7000000002</v>
      </c>
      <c r="D24" s="4">
        <v>6103701.9100000001</v>
      </c>
      <c r="E24" s="3">
        <f t="shared" si="0"/>
        <v>280350.79000000004</v>
      </c>
    </row>
    <row r="25" spans="1:7" x14ac:dyDescent="0.35">
      <c r="A25" t="s">
        <v>29</v>
      </c>
      <c r="B25" t="s">
        <v>30</v>
      </c>
      <c r="C25" s="4">
        <v>1531450.94</v>
      </c>
      <c r="D25" s="4">
        <v>1394866.52</v>
      </c>
      <c r="E25" s="3">
        <f t="shared" si="0"/>
        <v>136584.41999999993</v>
      </c>
    </row>
    <row r="26" spans="1:7" x14ac:dyDescent="0.35">
      <c r="A26" t="s">
        <v>31</v>
      </c>
      <c r="B26" t="s">
        <v>32</v>
      </c>
      <c r="C26" s="4">
        <v>1808025.15</v>
      </c>
      <c r="D26" s="4">
        <v>1540966.92</v>
      </c>
      <c r="E26" s="3">
        <f t="shared" si="0"/>
        <v>267058.23</v>
      </c>
    </row>
    <row r="27" spans="1:7" x14ac:dyDescent="0.35">
      <c r="A27" t="s">
        <v>33</v>
      </c>
      <c r="B27" t="s">
        <v>34</v>
      </c>
      <c r="C27" s="4">
        <v>814938.82</v>
      </c>
      <c r="D27" s="4">
        <v>852505.73</v>
      </c>
      <c r="E27" s="3">
        <f t="shared" si="0"/>
        <v>-37566.910000000033</v>
      </c>
    </row>
    <row r="28" spans="1:7" x14ac:dyDescent="0.35">
      <c r="A28" t="s">
        <v>35</v>
      </c>
      <c r="B28" t="s">
        <v>36</v>
      </c>
      <c r="C28" s="4">
        <v>86836.07</v>
      </c>
      <c r="D28" s="4">
        <v>833378.1</v>
      </c>
      <c r="E28" s="3">
        <f t="shared" si="0"/>
        <v>-746542.03</v>
      </c>
    </row>
    <row r="29" spans="1:7" x14ac:dyDescent="0.35">
      <c r="A29" t="s">
        <v>37</v>
      </c>
      <c r="B29" t="s">
        <v>38</v>
      </c>
      <c r="C29" s="4">
        <v>4738723.3899999997</v>
      </c>
      <c r="D29" s="4">
        <v>4340874.2</v>
      </c>
      <c r="E29" s="3">
        <f t="shared" si="0"/>
        <v>397849.18999999948</v>
      </c>
    </row>
    <row r="30" spans="1:7" x14ac:dyDescent="0.35">
      <c r="A30" t="s">
        <v>39</v>
      </c>
      <c r="B30" t="s">
        <v>40</v>
      </c>
      <c r="C30" s="4">
        <v>2003419.92</v>
      </c>
      <c r="D30" s="4">
        <v>1531425.36</v>
      </c>
      <c r="E30" s="3">
        <f t="shared" si="0"/>
        <v>471994.55999999982</v>
      </c>
    </row>
    <row r="31" spans="1:7" x14ac:dyDescent="0.35">
      <c r="A31" t="s">
        <v>41</v>
      </c>
      <c r="B31" t="s">
        <v>62</v>
      </c>
      <c r="C31" s="4">
        <v>1364803.47</v>
      </c>
      <c r="D31" s="4">
        <v>60548.46</v>
      </c>
      <c r="E31" s="3">
        <f t="shared" si="0"/>
        <v>1304255.01</v>
      </c>
      <c r="F31" t="s">
        <v>64</v>
      </c>
      <c r="G31" s="3">
        <f>SUM(E19:E31)</f>
        <v>2789722.8599999985</v>
      </c>
    </row>
    <row r="32" spans="1:7" x14ac:dyDescent="0.35">
      <c r="A32" s="5" t="s">
        <v>70</v>
      </c>
      <c r="C32" s="4"/>
      <c r="D32" s="4"/>
      <c r="E32" s="3"/>
    </row>
    <row r="33" spans="1:7" x14ac:dyDescent="0.35">
      <c r="A33" t="s">
        <v>42</v>
      </c>
      <c r="B33" t="s">
        <v>43</v>
      </c>
      <c r="C33" s="4">
        <v>473679.23</v>
      </c>
      <c r="D33" s="4">
        <v>516537.65</v>
      </c>
      <c r="E33" s="3">
        <f t="shared" si="0"/>
        <v>-42858.420000000042</v>
      </c>
    </row>
    <row r="34" spans="1:7" x14ac:dyDescent="0.35">
      <c r="A34" t="s">
        <v>44</v>
      </c>
      <c r="B34" t="s">
        <v>63</v>
      </c>
      <c r="C34" s="4">
        <v>623058.03</v>
      </c>
      <c r="D34" s="4">
        <v>567024.26</v>
      </c>
      <c r="E34" s="3">
        <f t="shared" si="0"/>
        <v>56033.770000000019</v>
      </c>
    </row>
    <row r="35" spans="1:7" x14ac:dyDescent="0.35">
      <c r="A35" t="s">
        <v>45</v>
      </c>
      <c r="B35" t="s">
        <v>46</v>
      </c>
      <c r="C35" s="4">
        <v>201208.43</v>
      </c>
      <c r="D35" s="4">
        <v>240607.9</v>
      </c>
      <c r="E35" s="3">
        <f t="shared" si="0"/>
        <v>-39399.47</v>
      </c>
    </row>
    <row r="36" spans="1:7" x14ac:dyDescent="0.35">
      <c r="A36" t="s">
        <v>47</v>
      </c>
      <c r="B36" t="s">
        <v>48</v>
      </c>
      <c r="C36" s="4">
        <v>318765.33</v>
      </c>
      <c r="D36" s="4">
        <v>318199.83</v>
      </c>
      <c r="E36" s="3">
        <f t="shared" si="0"/>
        <v>565.5</v>
      </c>
    </row>
    <row r="37" spans="1:7" x14ac:dyDescent="0.35">
      <c r="A37" t="s">
        <v>49</v>
      </c>
      <c r="B37" t="s">
        <v>50</v>
      </c>
      <c r="C37" s="4">
        <v>541275.09</v>
      </c>
      <c r="D37" s="4">
        <v>1019736.73</v>
      </c>
      <c r="E37" s="3">
        <f t="shared" si="0"/>
        <v>-478461.64</v>
      </c>
    </row>
    <row r="38" spans="1:7" x14ac:dyDescent="0.35">
      <c r="A38" t="s">
        <v>51</v>
      </c>
      <c r="B38" t="s">
        <v>52</v>
      </c>
      <c r="C38" s="4">
        <v>499129.23</v>
      </c>
      <c r="D38" s="4">
        <v>421903.3</v>
      </c>
      <c r="E38" s="3">
        <f t="shared" si="0"/>
        <v>77225.929999999993</v>
      </c>
    </row>
    <row r="39" spans="1:7" x14ac:dyDescent="0.35">
      <c r="A39" t="s">
        <v>53</v>
      </c>
      <c r="B39" t="s">
        <v>54</v>
      </c>
      <c r="C39" s="4">
        <v>547182.54</v>
      </c>
      <c r="D39" s="4">
        <v>600164.51</v>
      </c>
      <c r="E39" s="3">
        <f t="shared" si="0"/>
        <v>-52981.969999999972</v>
      </c>
    </row>
    <row r="40" spans="1:7" x14ac:dyDescent="0.35">
      <c r="A40" t="s">
        <v>3</v>
      </c>
      <c r="B40" t="s">
        <v>4</v>
      </c>
      <c r="C40" s="4">
        <v>841432</v>
      </c>
      <c r="D40" s="4">
        <v>841432</v>
      </c>
      <c r="E40" s="3">
        <f>C40-D40</f>
        <v>0</v>
      </c>
      <c r="G40" s="3">
        <f>SUM(E33:E40)</f>
        <v>-479876.3</v>
      </c>
    </row>
    <row r="41" spans="1:7" x14ac:dyDescent="0.35">
      <c r="C41" s="4"/>
      <c r="D41" s="4"/>
    </row>
    <row r="42" spans="1:7" x14ac:dyDescent="0.35">
      <c r="B42" t="s">
        <v>56</v>
      </c>
      <c r="C42" s="4">
        <f>SUM(C10:C40)</f>
        <v>57076589.999999993</v>
      </c>
      <c r="D42" s="4">
        <f>SUM(D10:D40)</f>
        <v>53098237.569999993</v>
      </c>
      <c r="E42" s="4">
        <f>SUM(E10:E40)</f>
        <v>3978352.4300000025</v>
      </c>
      <c r="G42" s="3">
        <f t="shared" ref="G42" si="1">E42-F42</f>
        <v>3978352.4300000025</v>
      </c>
    </row>
    <row r="43" spans="1:7" x14ac:dyDescent="0.35">
      <c r="A43" t="s">
        <v>65</v>
      </c>
    </row>
    <row r="45" spans="1:7" x14ac:dyDescent="0.35">
      <c r="B45" t="s">
        <v>66</v>
      </c>
      <c r="C45">
        <v>2783</v>
      </c>
      <c r="D45">
        <v>2503</v>
      </c>
      <c r="E45" s="3">
        <f t="shared" ref="E45" si="2">C45-D45</f>
        <v>280</v>
      </c>
    </row>
    <row r="47" spans="1:7" x14ac:dyDescent="0.35">
      <c r="B47" t="s">
        <v>67</v>
      </c>
      <c r="C47" s="1">
        <f>C42/C45</f>
        <v>20509.015450952207</v>
      </c>
      <c r="D47" s="1">
        <f>D42/D45</f>
        <v>21213.838421893724</v>
      </c>
      <c r="E47" s="3">
        <f t="shared" ref="E47" si="3">C47-D47</f>
        <v>-704.82297094151727</v>
      </c>
    </row>
    <row r="51" spans="3:3" x14ac:dyDescent="0.35">
      <c r="C51" s="6"/>
    </row>
  </sheetData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London Borough of Southwark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Dedicated Schools Grant Outturn 2021-22</dc:title>
  <dc:creator>Richards, Dave</dc:creator>
  <cp:lastModifiedBy>Gray, Karen</cp:lastModifiedBy>
  <cp:lastPrinted>2022-06-08T12:48:12Z</cp:lastPrinted>
  <dcterms:created xsi:type="dcterms:W3CDTF">2022-05-25T14:39:39Z</dcterms:created>
  <dcterms:modified xsi:type="dcterms:W3CDTF">2022-06-17T07:32:55Z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1e6e391c-4aa6-40e0-8e02-440206125860</vt:lpwstr>
  </property>
</Properties>
</file>